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ารเงิน สภ.เหนือคลอง\จัดสรรงบประมาณ\ปี 2569\"/>
    </mc:Choice>
  </mc:AlternateContent>
  <xr:revisionPtr revIDLastSave="0" documentId="8_{21551819-5750-4612-848F-AEF7EC51A344}" xr6:coauthVersionLast="47" xr6:coauthVersionMax="47" xr10:uidLastSave="{00000000-0000-0000-0000-000000000000}"/>
  <bookViews>
    <workbookView xWindow="-120" yWindow="-120" windowWidth="19440" windowHeight="15000" xr2:uid="{C4AD6079-9622-452B-9D2A-3B9630F2E9F1}"/>
  </bookViews>
  <sheets>
    <sheet name="งบปกติ" sheetId="1" r:id="rId1"/>
    <sheet name="งบทั่วไป" sheetId="2" r:id="rId2"/>
  </sheets>
  <definedNames>
    <definedName name="_xlnm.Print_Titles" localSheetId="0">งบปกติ!$3:$3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9" i="1" l="1"/>
  <c r="G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P3" i="2"/>
  <c r="T51" i="1"/>
  <c r="F89" i="1"/>
  <c r="T46" i="1"/>
  <c r="T47" i="1"/>
  <c r="T48" i="1"/>
  <c r="T49" i="1"/>
  <c r="T50" i="1"/>
  <c r="M26" i="2"/>
  <c r="S14" i="2"/>
  <c r="T44" i="1"/>
  <c r="T38" i="1"/>
  <c r="T39" i="1"/>
  <c r="T40" i="1"/>
  <c r="T41" i="1"/>
  <c r="T42" i="1"/>
  <c r="T43" i="1"/>
  <c r="T45" i="1"/>
  <c r="M7" i="2"/>
  <c r="M27" i="2" s="1"/>
  <c r="J7" i="2"/>
  <c r="H26" i="2"/>
  <c r="I26" i="2"/>
  <c r="J26" i="2"/>
  <c r="L26" i="2"/>
  <c r="N26" i="2"/>
  <c r="O26" i="2"/>
  <c r="P26" i="2"/>
  <c r="Q26" i="2"/>
  <c r="R26" i="2"/>
  <c r="E26" i="2"/>
  <c r="F26" i="2"/>
  <c r="F27" i="2" s="1"/>
  <c r="G26" i="2"/>
  <c r="S13" i="2"/>
  <c r="S15" i="2"/>
  <c r="S16" i="2"/>
  <c r="S17" i="2"/>
  <c r="S18" i="2"/>
  <c r="T37" i="1"/>
  <c r="S11" i="2"/>
  <c r="S12" i="2"/>
  <c r="R7" i="2" l="1"/>
  <c r="M8" i="1"/>
  <c r="T31" i="1"/>
  <c r="T32" i="1"/>
  <c r="T33" i="1"/>
  <c r="T34" i="1"/>
  <c r="T35" i="1"/>
  <c r="T36" i="1"/>
  <c r="G7" i="2" l="1"/>
  <c r="S9" i="2"/>
  <c r="S10" i="2"/>
  <c r="S8" i="2"/>
  <c r="T9" i="1"/>
  <c r="T20" i="1"/>
  <c r="S8" i="1"/>
  <c r="S90" i="1" s="1"/>
  <c r="T5" i="1"/>
  <c r="L7" i="2"/>
  <c r="P28" i="2"/>
  <c r="T13" i="1"/>
  <c r="T14" i="1"/>
  <c r="T15" i="1"/>
  <c r="T16" i="1"/>
  <c r="T17" i="1"/>
  <c r="T19" i="1"/>
  <c r="T21" i="1"/>
  <c r="T22" i="1"/>
  <c r="T23" i="1"/>
  <c r="T24" i="1"/>
  <c r="T25" i="1"/>
  <c r="T26" i="1"/>
  <c r="T27" i="1"/>
  <c r="T28" i="1"/>
  <c r="T29" i="1"/>
  <c r="T30" i="1"/>
  <c r="T11" i="1"/>
  <c r="S4" i="2"/>
  <c r="S5" i="2"/>
  <c r="T12" i="1"/>
  <c r="N8" i="1"/>
  <c r="N90" i="1" s="1"/>
  <c r="O8" i="1"/>
  <c r="O90" i="1" s="1"/>
  <c r="P8" i="1"/>
  <c r="P90" i="1" s="1"/>
  <c r="Q8" i="1"/>
  <c r="Q90" i="1" s="1"/>
  <c r="R8" i="1"/>
  <c r="R90" i="1" s="1"/>
  <c r="S3" i="2"/>
  <c r="S7" i="2" s="1"/>
  <c r="J28" i="2"/>
  <c r="F91" i="1" l="1"/>
  <c r="H27" i="2"/>
  <c r="H28" i="2"/>
  <c r="Q28" i="2"/>
  <c r="Q27" i="2"/>
  <c r="G28" i="2"/>
  <c r="G27" i="2"/>
  <c r="F28" i="2"/>
  <c r="S91" i="1"/>
  <c r="R91" i="1"/>
  <c r="Q91" i="1"/>
  <c r="P91" i="1"/>
  <c r="O91" i="1"/>
  <c r="N91" i="1"/>
  <c r="F90" i="1"/>
  <c r="T18" i="1"/>
  <c r="J27" i="2"/>
  <c r="S26" i="2"/>
  <c r="P27" i="2"/>
  <c r="N28" i="2"/>
  <c r="O28" i="2"/>
  <c r="O27" i="2"/>
  <c r="O29" i="2" s="1"/>
  <c r="N27" i="2"/>
  <c r="R28" i="2" l="1"/>
  <c r="R27" i="2"/>
  <c r="L28" i="2"/>
  <c r="I28" i="2"/>
  <c r="L27" i="2"/>
  <c r="K27" i="2"/>
  <c r="I27" i="2"/>
  <c r="E7" i="2"/>
  <c r="V8" i="1"/>
  <c r="L8" i="1"/>
  <c r="K8" i="1"/>
  <c r="J8" i="1"/>
  <c r="I8" i="1"/>
  <c r="H8" i="1"/>
  <c r="G8" i="1"/>
  <c r="E8" i="1"/>
  <c r="E90" i="1" s="1"/>
  <c r="T7" i="1"/>
  <c r="T6" i="1"/>
  <c r="T4" i="1"/>
  <c r="T8" i="1" s="1"/>
  <c r="T91" i="1" s="1"/>
  <c r="S28" i="2" l="1"/>
  <c r="G90" i="1"/>
  <c r="G91" i="1"/>
  <c r="H90" i="1"/>
  <c r="H91" i="1"/>
  <c r="I90" i="1"/>
  <c r="I91" i="1"/>
  <c r="J90" i="1"/>
  <c r="J91" i="1"/>
  <c r="K90" i="1"/>
  <c r="K91" i="1"/>
  <c r="L90" i="1"/>
  <c r="L91" i="1"/>
  <c r="M90" i="1"/>
  <c r="M91" i="1"/>
  <c r="V9" i="1"/>
  <c r="E27" i="2"/>
  <c r="E28" i="2"/>
  <c r="U7" i="2"/>
  <c r="T90" i="1" l="1"/>
  <c r="E91" i="1"/>
  <c r="S27" i="2"/>
</calcChain>
</file>

<file path=xl/sharedStrings.xml><?xml version="1.0" encoding="utf-8"?>
<sst xmlns="http://schemas.openxmlformats.org/spreadsheetml/2006/main" count="403" uniqueCount="186">
  <si>
    <t>กิจกรรม การบังคับใช้กฎหมายและบริการประชาชน สภ.เหนือคลอง</t>
  </si>
  <si>
    <t>เดือน</t>
  </si>
  <si>
    <t>วันที่</t>
  </si>
  <si>
    <t>รายการ</t>
  </si>
  <si>
    <t>ค่า O.T</t>
  </si>
  <si>
    <t>ค่าเบี้ยประชุม</t>
  </si>
  <si>
    <t>ค่าเบี้ยเลี้ยง</t>
  </si>
  <si>
    <t>ค่าซ่อมแซม
ยานพาหนะ</t>
  </si>
  <si>
    <t>ค่าจ้างเหมา
บริการ</t>
  </si>
  <si>
    <t>ค่าวัสดุ
สำนักงาน</t>
  </si>
  <si>
    <t>ค่าน้ำมัน
เชื้อเพลิง</t>
  </si>
  <si>
    <t>ค่าวัสดุ
จราจร</t>
  </si>
  <si>
    <t>ค่าอาหาร
ผู้ต้องหา</t>
  </si>
  <si>
    <t>รวม</t>
  </si>
  <si>
    <t>ต.ค.</t>
  </si>
  <si>
    <t>รวมได้รับจัดสรร</t>
  </si>
  <si>
    <t>รวมเบิกทั้งสิ้น</t>
  </si>
  <si>
    <t xml:space="preserve"> </t>
  </si>
  <si>
    <t>ค่าน้ำมันรถเช่า</t>
  </si>
  <si>
    <t>LICENSE Plate</t>
  </si>
  <si>
    <t>ปิดล้อมตรวจค้น</t>
  </si>
  <si>
    <t>ค่าตอบแทนพยาน</t>
  </si>
  <si>
    <t>คชจ.คุ้มครองพยาน</t>
  </si>
  <si>
    <t>ค่าตอบแทนนักจิต</t>
  </si>
  <si>
    <t>ค่าตอบแทนชันสูตรพลิกศพ</t>
  </si>
  <si>
    <t>คชจ.ส่งหมายพยาน</t>
  </si>
  <si>
    <t>ปฏิรูปงานสอบสวน</t>
  </si>
  <si>
    <t>ตร.ประสานโรงเรียน</t>
  </si>
  <si>
    <t>เทศกาล</t>
  </si>
  <si>
    <t>งบประมาณคงเหลือ</t>
  </si>
  <si>
    <t>เลขที่เอกสาร</t>
  </si>
  <si>
    <t>คิดเป็นร้อยละ</t>
  </si>
  <si>
    <t>ค่าสาธารณูป
โภค</t>
  </si>
  <si>
    <t>สร้างเครือข่ายการมีส่วนร่วมฯ</t>
  </si>
  <si>
    <t>สกัดกั้นยาเสพติด (Heart Land)</t>
  </si>
  <si>
    <t>ชมส.</t>
  </si>
  <si>
    <t>ทะเบียนคุมงบประมาณปี 2569</t>
  </si>
  <si>
    <t>6</t>
  </si>
  <si>
    <t>4264</t>
  </si>
  <si>
    <t>ปฏิรูปงานสอบสวน (งานป้องกันปราบปราม/สืบสวน</t>
  </si>
  <si>
    <t>รับจัดสรร งบดำเนินงาน 1/69</t>
  </si>
  <si>
    <t>รับจัดสรร  สาธารณูปโภค 1/69</t>
  </si>
  <si>
    <t>รับจัดสรรงบดำเนินงาน 1/69</t>
  </si>
  <si>
    <t>ค่าสาธาฯด่านตรวจ</t>
  </si>
  <si>
    <t>โครงสร้างเครือข่ายผู้มีอิทธิพล</t>
  </si>
  <si>
    <t>27</t>
  </si>
  <si>
    <t>4016</t>
  </si>
  <si>
    <t>ค่าตอบแทน OT</t>
  </si>
  <si>
    <t>29</t>
  </si>
  <si>
    <t>4033</t>
  </si>
  <si>
    <t>พ.ย.</t>
  </si>
  <si>
    <t>4167</t>
  </si>
  <si>
    <t>19</t>
  </si>
  <si>
    <t>4304</t>
  </si>
  <si>
    <t>5</t>
  </si>
  <si>
    <t>4112</t>
  </si>
  <si>
    <t>ค่าน้ำมัน 22 -30 ก.ย. 68</t>
  </si>
  <si>
    <t>26</t>
  </si>
  <si>
    <t>4355</t>
  </si>
  <si>
    <t>4269</t>
  </si>
  <si>
    <t>4270</t>
  </si>
  <si>
    <t>28</t>
  </si>
  <si>
    <t>4379</t>
  </si>
  <si>
    <t>4376</t>
  </si>
  <si>
    <t>ค่าเดินทางไปราชการ</t>
  </si>
  <si>
    <t>4377</t>
  </si>
  <si>
    <t>11</t>
  </si>
  <si>
    <t>1</t>
  </si>
  <si>
    <t>ธ.ค.</t>
  </si>
  <si>
    <t>ค่าเช่าเครื่องถ่ายเอกสาร</t>
  </si>
  <si>
    <t>4113</t>
  </si>
  <si>
    <t>ค่าอาหารผู้ต้องหา</t>
  </si>
  <si>
    <t>3</t>
  </si>
  <si>
    <t>4087</t>
  </si>
  <si>
    <t>ค่าไฟฟ้า</t>
  </si>
  <si>
    <t>4111</t>
  </si>
  <si>
    <t>ค่าไปรษณีย์</t>
  </si>
  <si>
    <t>4416</t>
  </si>
  <si>
    <t>4432</t>
  </si>
  <si>
    <t>4433</t>
  </si>
  <si>
    <t>ค่าตอบแทน</t>
  </si>
  <si>
    <t>4683</t>
  </si>
  <si>
    <t>30</t>
  </si>
  <si>
    <t>4678</t>
  </si>
  <si>
    <t>ค่าน้ำมัน เดือน ต.ค. 68</t>
  </si>
  <si>
    <t>4559</t>
  </si>
  <si>
    <t>4560</t>
  </si>
  <si>
    <t>42</t>
  </si>
  <si>
    <t>ม.ค.</t>
  </si>
  <si>
    <t>7</t>
  </si>
  <si>
    <t>ค่าอาหารผู้ต้องหา สภ.คลองขนาน</t>
  </si>
  <si>
    <t>40</t>
  </si>
  <si>
    <t>7.</t>
  </si>
  <si>
    <t>48</t>
  </si>
  <si>
    <t>49</t>
  </si>
  <si>
    <t>25</t>
  </si>
  <si>
    <t>9</t>
  </si>
  <si>
    <t>ค่าตอบแทน ชมส.</t>
  </si>
  <si>
    <t>82</t>
  </si>
  <si>
    <t>ค่าตอบแทนเทศกาล</t>
  </si>
  <si>
    <t>13</t>
  </si>
  <si>
    <t>115</t>
  </si>
  <si>
    <t>ค่าตอบแทน อส.ตร. ห้วยยูง</t>
  </si>
  <si>
    <t>ค่าตอบแทน อส.ตร. ปกาสัย</t>
  </si>
  <si>
    <t>4649</t>
  </si>
  <si>
    <t>303</t>
  </si>
  <si>
    <t>ค่าประชุม</t>
  </si>
  <si>
    <t>ค่าตอบแทนสลายเครือฯ</t>
  </si>
  <si>
    <t>20</t>
  </si>
  <si>
    <t>171</t>
  </si>
  <si>
    <t>172</t>
  </si>
  <si>
    <t>173</t>
  </si>
  <si>
    <t>174</t>
  </si>
  <si>
    <t>175</t>
  </si>
  <si>
    <t>176</t>
  </si>
  <si>
    <t>ก.พ.</t>
  </si>
  <si>
    <t>403</t>
  </si>
  <si>
    <t>ไปราชการหนองสาหร่าย ธนกฤต</t>
  </si>
  <si>
    <t>4</t>
  </si>
  <si>
    <t>551</t>
  </si>
  <si>
    <t>ไปราชการโกเมน</t>
  </si>
  <si>
    <t>553</t>
  </si>
  <si>
    <t>ไปราชการรองธงชัย</t>
  </si>
  <si>
    <t>552</t>
  </si>
  <si>
    <t>มี.ค</t>
  </si>
  <si>
    <t>12</t>
  </si>
  <si>
    <t>819</t>
  </si>
  <si>
    <t>803</t>
  </si>
  <si>
    <t>ไปราชการณัฐยศหนองสาหร่าย</t>
  </si>
  <si>
    <t>มี.ค.</t>
  </si>
  <si>
    <t>364</t>
  </si>
  <si>
    <t>365</t>
  </si>
  <si>
    <t>808</t>
  </si>
  <si>
    <t>681</t>
  </si>
  <si>
    <t>682</t>
  </si>
  <si>
    <t>708</t>
  </si>
  <si>
    <t>ปฏิรูประบบงานสอบสวน</t>
  </si>
  <si>
    <t>23</t>
  </si>
  <si>
    <t>385</t>
  </si>
  <si>
    <t>ค่าตอบแทนจุดตรวจกล้อง</t>
  </si>
  <si>
    <t>เม.ย.</t>
  </si>
  <si>
    <t>1007</t>
  </si>
  <si>
    <t>ค่าไปรษณ๊ย์</t>
  </si>
  <si>
    <t>956</t>
  </si>
  <si>
    <t>753</t>
  </si>
  <si>
    <t>ค่าน้ำมันเชื้อเพลิง</t>
  </si>
  <si>
    <t>ปฏิรูปสืบสวน</t>
  </si>
  <si>
    <t>8</t>
  </si>
  <si>
    <t>ใบสั่ง จร.</t>
  </si>
  <si>
    <t>แผ่นพิมพ์มือ</t>
  </si>
  <si>
    <t xml:space="preserve">มี.ค. </t>
  </si>
  <si>
    <t>17</t>
  </si>
  <si>
    <t>สมุดเปรียบเทียบปรับ</t>
  </si>
  <si>
    <t>10</t>
  </si>
  <si>
    <t>2</t>
  </si>
  <si>
    <t>แบตตารี่ สวป.</t>
  </si>
  <si>
    <t>31</t>
  </si>
  <si>
    <t>722</t>
  </si>
  <si>
    <t>720</t>
  </si>
  <si>
    <t>1010</t>
  </si>
  <si>
    <t>1011</t>
  </si>
  <si>
    <t>1324</t>
  </si>
  <si>
    <t>รับจัสรรดำเนินงาน 2/69</t>
  </si>
  <si>
    <t>1322</t>
  </si>
  <si>
    <t>การมีส่วนร่วมของประชาชน</t>
  </si>
  <si>
    <t>อส.ตร</t>
  </si>
  <si>
    <t xml:space="preserve">         </t>
  </si>
  <si>
    <t>พ.ค.</t>
  </si>
  <si>
    <t xml:space="preserve">พ.ค. </t>
  </si>
  <si>
    <t>มิย.</t>
  </si>
  <si>
    <t>22</t>
  </si>
  <si>
    <t>มิ.ย</t>
  </si>
  <si>
    <t>ค่าซ่อมรถ 18196</t>
  </si>
  <si>
    <t>14</t>
  </si>
  <si>
    <t>1375</t>
  </si>
  <si>
    <t>โอทีสอบสวน</t>
  </si>
  <si>
    <t>1376</t>
  </si>
  <si>
    <t>โอทีอก.</t>
  </si>
  <si>
    <t>1372</t>
  </si>
  <si>
    <t>มิ.ย.</t>
  </si>
  <si>
    <t>1249</t>
  </si>
  <si>
    <t>ค่าไฟฟ้า เม.ย.</t>
  </si>
  <si>
    <t>ค่าไฟฟ้า พ.ค.</t>
  </si>
  <si>
    <t>1336</t>
  </si>
  <si>
    <t>1505</t>
  </si>
  <si>
    <t>1344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</si>
</sst>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IT๙"/>
      <family val="2"/>
    </font>
    <font>
      <b/>
      <sz val="16"/>
      <color rgb="FFFF0000"/>
      <name val="TH SarabunIT๙"/>
      <family val="2"/>
    </font>
    <font>
      <sz val="16"/>
      <color rgb="FFFF0000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  <font>
      <sz val="16"/>
      <name val="TH SarabunIT๙"/>
      <family val="2"/>
    </font>
    <font>
      <u/>
      <sz val="10"/>
      <color theme="10"/>
      <name val="Arial"/>
      <family val="2"/>
    </font>
    <font>
      <sz val="16"/>
      <color rgb="FFCC0099"/>
      <name val="TH SarabunIT๙"/>
      <family val="2"/>
    </font>
    <font>
      <b/>
      <sz val="20"/>
      <name val="TH SarabunIT๙"/>
      <family val="2"/>
    </font>
    <font>
      <b/>
      <sz val="18"/>
      <name val="TH SarabunIT๙"/>
      <family val="2"/>
    </font>
    <font>
      <sz val="13"/>
      <name val="TH SarabunIT๙"/>
      <family val="2"/>
    </font>
    <font>
      <sz val="14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rgb="FF0000FF"/>
      <name val="TH SarabunIT๙"/>
      <family val="2"/>
    </font>
    <font>
      <b/>
      <sz val="18"/>
      <color rgb="FFFF0000"/>
      <name val="TH SarabunIT๙"/>
      <family val="2"/>
    </font>
    <font>
      <sz val="18"/>
      <color rgb="FFFF0000"/>
      <name val="TH SarabunIT๙"/>
      <family val="2"/>
    </font>
    <font>
      <sz val="18"/>
      <name val="TH SarabunIT๙"/>
      <family val="2"/>
    </font>
    <font>
      <sz val="18"/>
      <color rgb="FF00B050"/>
      <name val="TH SarabunIT๙"/>
      <family val="2"/>
    </font>
    <font>
      <sz val="18"/>
      <color rgb="FFCC0099"/>
      <name val="TH SarabunIT๙"/>
      <family val="2"/>
    </font>
    <font>
      <sz val="15"/>
      <name val="TH SarabunIT๙"/>
      <family val="2"/>
    </font>
    <font>
      <sz val="8"/>
      <name val="Tahoma"/>
      <family val="2"/>
      <charset val="22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169">
    <xf numFmtId="0" fontId="0" fillId="0" borderId="0" xfId="0"/>
    <xf numFmtId="43" fontId="2" fillId="0" borderId="0" xfId="1" applyFont="1" applyFill="1"/>
    <xf numFmtId="43" fontId="2" fillId="0" borderId="0" xfId="0" applyNumberFormat="1" applyFont="1" applyAlignment="1">
      <alignment horizontal="center"/>
    </xf>
    <xf numFmtId="43" fontId="2" fillId="0" borderId="0" xfId="0" applyNumberFormat="1" applyFont="1" applyAlignment="1">
      <alignment horizontal="left"/>
    </xf>
    <xf numFmtId="43" fontId="3" fillId="0" borderId="0" xfId="0" applyNumberFormat="1" applyFont="1" applyAlignment="1">
      <alignment horizontal="center"/>
    </xf>
    <xf numFmtId="43" fontId="2" fillId="0" borderId="0" xfId="0" applyNumberFormat="1" applyFont="1"/>
    <xf numFmtId="43" fontId="2" fillId="0" borderId="0" xfId="1" applyFont="1" applyFill="1" applyBorder="1"/>
    <xf numFmtId="43" fontId="2" fillId="0" borderId="0" xfId="1" applyFont="1" applyFill="1" applyBorder="1" applyAlignment="1">
      <alignment horizontal="center" vertical="center"/>
    </xf>
    <xf numFmtId="43" fontId="2" fillId="0" borderId="0" xfId="0" applyNumberFormat="1" applyFont="1" applyAlignment="1">
      <alignment horizontal="center" vertical="center" wrapText="1"/>
    </xf>
    <xf numFmtId="43" fontId="2" fillId="0" borderId="0" xfId="0" applyNumberFormat="1" applyFont="1" applyAlignment="1">
      <alignment horizontal="left" vertical="center" wrapText="1"/>
    </xf>
    <xf numFmtId="43" fontId="3" fillId="0" borderId="0" xfId="0" applyNumberFormat="1" applyFont="1" applyAlignment="1">
      <alignment horizontal="center" vertical="center"/>
    </xf>
    <xf numFmtId="43" fontId="2" fillId="0" borderId="0" xfId="0" applyNumberFormat="1" applyFont="1" applyAlignment="1">
      <alignment horizontal="center" vertical="center"/>
    </xf>
    <xf numFmtId="43" fontId="4" fillId="0" borderId="0" xfId="1" applyFont="1" applyFill="1" applyBorder="1"/>
    <xf numFmtId="43" fontId="4" fillId="0" borderId="0" xfId="0" applyNumberFormat="1" applyFont="1" applyAlignment="1">
      <alignment horizontal="center"/>
    </xf>
    <xf numFmtId="43" fontId="4" fillId="0" borderId="0" xfId="0" applyNumberFormat="1" applyFont="1"/>
    <xf numFmtId="43" fontId="4" fillId="0" borderId="5" xfId="1" applyFont="1" applyFill="1" applyBorder="1"/>
    <xf numFmtId="43" fontId="4" fillId="0" borderId="0" xfId="0" applyNumberFormat="1" applyFont="1" applyAlignment="1">
      <alignment horizontal="left"/>
    </xf>
    <xf numFmtId="43" fontId="5" fillId="0" borderId="5" xfId="1" applyFont="1" applyFill="1" applyBorder="1"/>
    <xf numFmtId="43" fontId="6" fillId="0" borderId="5" xfId="1" applyFont="1" applyFill="1" applyBorder="1"/>
    <xf numFmtId="43" fontId="5" fillId="0" borderId="0" xfId="1" applyFont="1" applyFill="1" applyBorder="1"/>
    <xf numFmtId="43" fontId="5" fillId="0" borderId="0" xfId="0" applyNumberFormat="1" applyFont="1" applyAlignment="1">
      <alignment horizontal="center"/>
    </xf>
    <xf numFmtId="43" fontId="5" fillId="0" borderId="0" xfId="0" applyNumberFormat="1" applyFont="1" applyAlignment="1">
      <alignment horizontal="left"/>
    </xf>
    <xf numFmtId="43" fontId="5" fillId="0" borderId="0" xfId="0" applyNumberFormat="1" applyFont="1"/>
    <xf numFmtId="43" fontId="3" fillId="0" borderId="0" xfId="1" applyFont="1" applyFill="1" applyBorder="1"/>
    <xf numFmtId="49" fontId="7" fillId="0" borderId="6" xfId="0" applyNumberFormat="1" applyFont="1" applyBorder="1" applyAlignment="1">
      <alignment horizontal="center"/>
    </xf>
    <xf numFmtId="43" fontId="7" fillId="0" borderId="6" xfId="1" applyFont="1" applyFill="1" applyBorder="1"/>
    <xf numFmtId="43" fontId="7" fillId="0" borderId="5" xfId="1" applyFont="1" applyFill="1" applyBorder="1"/>
    <xf numFmtId="43" fontId="7" fillId="0" borderId="0" xfId="1" applyFont="1" applyFill="1" applyBorder="1"/>
    <xf numFmtId="43" fontId="7" fillId="0" borderId="0" xfId="0" applyNumberFormat="1" applyFont="1" applyAlignment="1">
      <alignment horizontal="center"/>
    </xf>
    <xf numFmtId="43" fontId="7" fillId="0" borderId="0" xfId="0" applyNumberFormat="1" applyFont="1" applyAlignment="1">
      <alignment horizontal="left"/>
    </xf>
    <xf numFmtId="43" fontId="7" fillId="0" borderId="0" xfId="0" applyNumberFormat="1" applyFont="1"/>
    <xf numFmtId="43" fontId="7" fillId="0" borderId="5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3" fontId="9" fillId="0" borderId="0" xfId="0" applyNumberFormat="1" applyFont="1" applyAlignment="1">
      <alignment horizontal="center"/>
    </xf>
    <xf numFmtId="43" fontId="9" fillId="0" borderId="0" xfId="1" applyFont="1" applyFill="1" applyBorder="1"/>
    <xf numFmtId="43" fontId="9" fillId="0" borderId="0" xfId="0" applyNumberFormat="1" applyFont="1"/>
    <xf numFmtId="43" fontId="9" fillId="0" borderId="0" xfId="0" applyNumberFormat="1" applyFont="1" applyAlignment="1">
      <alignment horizontal="left"/>
    </xf>
    <xf numFmtId="43" fontId="2" fillId="0" borderId="8" xfId="1" applyFont="1" applyFill="1" applyBorder="1"/>
    <xf numFmtId="49" fontId="7" fillId="0" borderId="0" xfId="0" applyNumberFormat="1" applyFont="1" applyAlignment="1">
      <alignment horizontal="center"/>
    </xf>
    <xf numFmtId="43" fontId="7" fillId="0" borderId="0" xfId="1" applyFont="1" applyFill="1"/>
    <xf numFmtId="43" fontId="9" fillId="0" borderId="0" xfId="1" applyFont="1" applyFill="1"/>
    <xf numFmtId="43" fontId="4" fillId="0" borderId="0" xfId="1" applyFont="1" applyFill="1"/>
    <xf numFmtId="43" fontId="7" fillId="0" borderId="7" xfId="1" applyFont="1" applyFill="1" applyBorder="1"/>
    <xf numFmtId="43" fontId="3" fillId="0" borderId="5" xfId="1" applyFont="1" applyFill="1" applyBorder="1"/>
    <xf numFmtId="43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3" borderId="2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3" fontId="3" fillId="3" borderId="2" xfId="0" applyNumberFormat="1" applyFont="1" applyFill="1" applyBorder="1" applyAlignment="1">
      <alignment horizontal="center"/>
    </xf>
    <xf numFmtId="43" fontId="3" fillId="3" borderId="2" xfId="1" applyFont="1" applyFill="1" applyBorder="1"/>
    <xf numFmtId="43" fontId="2" fillId="0" borderId="8" xfId="1" applyFont="1" applyFill="1" applyBorder="1" applyAlignment="1">
      <alignment vertical="center"/>
    </xf>
    <xf numFmtId="43" fontId="2" fillId="0" borderId="0" xfId="0" applyNumberFormat="1" applyFont="1" applyAlignment="1">
      <alignment horizontal="left" vertical="center"/>
    </xf>
    <xf numFmtId="43" fontId="2" fillId="0" borderId="0" xfId="0" applyNumberFormat="1" applyFont="1" applyAlignment="1">
      <alignment vertical="center"/>
    </xf>
    <xf numFmtId="43" fontId="2" fillId="4" borderId="0" xfId="0" applyNumberFormat="1" applyFont="1" applyFill="1" applyAlignment="1">
      <alignment horizontal="center"/>
    </xf>
    <xf numFmtId="49" fontId="2" fillId="2" borderId="2" xfId="0" applyNumberFormat="1" applyFont="1" applyFill="1" applyBorder="1" applyAlignment="1">
      <alignment horizontal="center" vertical="center" wrapText="1"/>
    </xf>
    <xf numFmtId="43" fontId="2" fillId="5" borderId="2" xfId="0" applyNumberFormat="1" applyFont="1" applyFill="1" applyBorder="1" applyAlignment="1">
      <alignment horizontal="center"/>
    </xf>
    <xf numFmtId="49" fontId="2" fillId="5" borderId="2" xfId="0" applyNumberFormat="1" applyFont="1" applyFill="1" applyBorder="1" applyAlignment="1">
      <alignment horizontal="center"/>
    </xf>
    <xf numFmtId="43" fontId="2" fillId="5" borderId="2" xfId="1" applyFont="1" applyFill="1" applyBorder="1"/>
    <xf numFmtId="43" fontId="2" fillId="6" borderId="2" xfId="1" applyFont="1" applyFill="1" applyBorder="1" applyAlignment="1">
      <alignment vertical="center"/>
    </xf>
    <xf numFmtId="43" fontId="7" fillId="6" borderId="2" xfId="0" applyNumberFormat="1" applyFont="1" applyFill="1" applyBorder="1" applyAlignment="1">
      <alignment horizontal="center" vertical="center"/>
    </xf>
    <xf numFmtId="49" fontId="7" fillId="6" borderId="2" xfId="0" applyNumberFormat="1" applyFont="1" applyFill="1" applyBorder="1" applyAlignment="1">
      <alignment horizontal="center" vertical="center"/>
    </xf>
    <xf numFmtId="43" fontId="2" fillId="6" borderId="2" xfId="0" applyNumberFormat="1" applyFont="1" applyFill="1" applyBorder="1" applyAlignment="1">
      <alignment horizontal="center" vertical="center"/>
    </xf>
    <xf numFmtId="43" fontId="7" fillId="0" borderId="0" xfId="0" applyNumberFormat="1" applyFont="1" applyAlignment="1">
      <alignment horizontal="center" vertical="center"/>
    </xf>
    <xf numFmtId="43" fontId="4" fillId="0" borderId="0" xfId="0" applyNumberFormat="1" applyFont="1" applyAlignment="1">
      <alignment horizontal="center" vertical="center"/>
    </xf>
    <xf numFmtId="43" fontId="7" fillId="0" borderId="0" xfId="0" applyNumberFormat="1" applyFont="1" applyAlignment="1">
      <alignment vertical="center"/>
    </xf>
    <xf numFmtId="49" fontId="2" fillId="6" borderId="2" xfId="0" applyNumberFormat="1" applyFont="1" applyFill="1" applyBorder="1" applyAlignment="1">
      <alignment horizontal="center" vertical="center"/>
    </xf>
    <xf numFmtId="43" fontId="2" fillId="0" borderId="0" xfId="1" applyFont="1" applyFill="1" applyAlignment="1">
      <alignment vertical="center"/>
    </xf>
    <xf numFmtId="43" fontId="2" fillId="7" borderId="0" xfId="0" applyNumberFormat="1" applyFont="1" applyFill="1" applyAlignment="1">
      <alignment horizontal="center"/>
    </xf>
    <xf numFmtId="43" fontId="3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3" fontId="14" fillId="0" borderId="5" xfId="1" applyFont="1" applyFill="1" applyBorder="1"/>
    <xf numFmtId="43" fontId="15" fillId="0" borderId="5" xfId="1" applyFont="1" applyFill="1" applyBorder="1"/>
    <xf numFmtId="43" fontId="13" fillId="0" borderId="6" xfId="0" applyNumberFormat="1" applyFont="1" applyBorder="1"/>
    <xf numFmtId="43" fontId="16" fillId="0" borderId="0" xfId="1" applyFont="1" applyFill="1" applyAlignment="1">
      <alignment horizontal="center"/>
    </xf>
    <xf numFmtId="43" fontId="16" fillId="0" borderId="0" xfId="1" applyFont="1" applyFill="1" applyAlignment="1">
      <alignment horizontal="left"/>
    </xf>
    <xf numFmtId="43" fontId="3" fillId="0" borderId="0" xfId="0" applyNumberFormat="1" applyFont="1"/>
    <xf numFmtId="43" fontId="12" fillId="0" borderId="6" xfId="0" applyNumberFormat="1" applyFont="1" applyBorder="1" applyAlignment="1">
      <alignment horizontal="left" vertical="center"/>
    </xf>
    <xf numFmtId="43" fontId="5" fillId="0" borderId="9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3" fontId="5" fillId="0" borderId="9" xfId="0" applyNumberFormat="1" applyFont="1" applyBorder="1"/>
    <xf numFmtId="43" fontId="5" fillId="0" borderId="9" xfId="1" applyFont="1" applyFill="1" applyBorder="1" applyAlignment="1">
      <alignment horizontal="center"/>
    </xf>
    <xf numFmtId="43" fontId="5" fillId="0" borderId="9" xfId="1" applyFont="1" applyFill="1" applyBorder="1"/>
    <xf numFmtId="43" fontId="14" fillId="0" borderId="9" xfId="1" applyFont="1" applyFill="1" applyBorder="1"/>
    <xf numFmtId="43" fontId="2" fillId="2" borderId="2" xfId="0" applyNumberFormat="1" applyFont="1" applyFill="1" applyBorder="1" applyAlignment="1">
      <alignment horizontal="center" vertical="center" wrapText="1"/>
    </xf>
    <xf numFmtId="43" fontId="2" fillId="5" borderId="2" xfId="0" applyNumberFormat="1" applyFont="1" applyFill="1" applyBorder="1" applyAlignment="1">
      <alignment horizontal="center" wrapText="1"/>
    </xf>
    <xf numFmtId="43" fontId="2" fillId="6" borderId="2" xfId="0" applyNumberFormat="1" applyFont="1" applyFill="1" applyBorder="1" applyAlignment="1">
      <alignment horizontal="center" vertical="center" wrapText="1"/>
    </xf>
    <xf numFmtId="43" fontId="7" fillId="0" borderId="0" xfId="0" applyNumberFormat="1" applyFont="1" applyAlignment="1">
      <alignment wrapText="1"/>
    </xf>
    <xf numFmtId="43" fontId="4" fillId="0" borderId="0" xfId="0" applyNumberFormat="1" applyFont="1" applyAlignment="1">
      <alignment wrapText="1"/>
    </xf>
    <xf numFmtId="43" fontId="17" fillId="0" borderId="3" xfId="0" applyNumberFormat="1" applyFont="1" applyBorder="1" applyAlignment="1">
      <alignment horizontal="center"/>
    </xf>
    <xf numFmtId="49" fontId="17" fillId="0" borderId="3" xfId="0" applyNumberFormat="1" applyFont="1" applyBorder="1" applyAlignment="1">
      <alignment horizontal="center"/>
    </xf>
    <xf numFmtId="43" fontId="17" fillId="0" borderId="4" xfId="0" applyNumberFormat="1" applyFont="1" applyBorder="1" applyAlignment="1">
      <alignment wrapText="1"/>
    </xf>
    <xf numFmtId="43" fontId="17" fillId="0" borderId="3" xfId="1" applyFont="1" applyFill="1" applyBorder="1"/>
    <xf numFmtId="43" fontId="18" fillId="0" borderId="5" xfId="1" applyFont="1" applyFill="1" applyBorder="1"/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43" fontId="6" fillId="0" borderId="5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43" fontId="6" fillId="0" borderId="5" xfId="0" applyNumberFormat="1" applyFont="1" applyBorder="1" applyAlignment="1">
      <alignment wrapText="1"/>
    </xf>
    <xf numFmtId="43" fontId="6" fillId="0" borderId="5" xfId="1" applyFont="1" applyFill="1" applyBorder="1" applyAlignment="1">
      <alignment horizontal="center"/>
    </xf>
    <xf numFmtId="43" fontId="11" fillId="2" borderId="2" xfId="0" applyNumberFormat="1" applyFont="1" applyFill="1" applyBorder="1" applyAlignment="1">
      <alignment horizontal="center"/>
    </xf>
    <xf numFmtId="49" fontId="11" fillId="2" borderId="2" xfId="0" applyNumberFormat="1" applyFont="1" applyFill="1" applyBorder="1" applyAlignment="1">
      <alignment horizontal="center"/>
    </xf>
    <xf numFmtId="43" fontId="17" fillId="2" borderId="2" xfId="0" applyNumberFormat="1" applyFont="1" applyFill="1" applyBorder="1" applyAlignment="1">
      <alignment horizontal="center" wrapText="1"/>
    </xf>
    <xf numFmtId="43" fontId="17" fillId="2" borderId="2" xfId="1" applyFont="1" applyFill="1" applyBorder="1"/>
    <xf numFmtId="43" fontId="19" fillId="0" borderId="6" xfId="0" applyNumberFormat="1" applyFont="1" applyBorder="1" applyAlignment="1">
      <alignment horizontal="center"/>
    </xf>
    <xf numFmtId="49" fontId="19" fillId="0" borderId="6" xfId="0" applyNumberFormat="1" applyFont="1" applyBorder="1" applyAlignment="1">
      <alignment horizontal="center"/>
    </xf>
    <xf numFmtId="43" fontId="19" fillId="0" borderId="6" xfId="0" applyNumberFormat="1" applyFont="1" applyBorder="1" applyAlignment="1">
      <alignment horizontal="left" wrapText="1"/>
    </xf>
    <xf numFmtId="43" fontId="19" fillId="0" borderId="6" xfId="1" applyFont="1" applyFill="1" applyBorder="1"/>
    <xf numFmtId="43" fontId="19" fillId="0" borderId="5" xfId="1" applyFont="1" applyFill="1" applyBorder="1"/>
    <xf numFmtId="43" fontId="19" fillId="0" borderId="5" xfId="0" applyNumberFormat="1" applyFont="1" applyBorder="1" applyAlignment="1">
      <alignment horizontal="center"/>
    </xf>
    <xf numFmtId="49" fontId="19" fillId="0" borderId="5" xfId="0" applyNumberFormat="1" applyFont="1" applyBorder="1" applyAlignment="1">
      <alignment horizontal="center"/>
    </xf>
    <xf numFmtId="43" fontId="20" fillId="0" borderId="5" xfId="1" applyFont="1" applyFill="1" applyBorder="1"/>
    <xf numFmtId="0" fontId="19" fillId="0" borderId="5" xfId="0" applyFont="1" applyBorder="1" applyAlignment="1">
      <alignment horizontal="left" wrapText="1"/>
    </xf>
    <xf numFmtId="43" fontId="19" fillId="0" borderId="7" xfId="1" applyFont="1" applyFill="1" applyBorder="1"/>
    <xf numFmtId="43" fontId="19" fillId="0" borderId="0" xfId="1" applyFont="1" applyFill="1"/>
    <xf numFmtId="0" fontId="19" fillId="0" borderId="5" xfId="0" applyFont="1" applyBorder="1" applyAlignment="1">
      <alignment horizontal="center"/>
    </xf>
    <xf numFmtId="43" fontId="21" fillId="0" borderId="5" xfId="1" applyFont="1" applyFill="1" applyBorder="1"/>
    <xf numFmtId="0" fontId="6" fillId="0" borderId="5" xfId="0" applyFont="1" applyBorder="1" applyAlignment="1">
      <alignment vertical="center" wrapText="1"/>
    </xf>
    <xf numFmtId="43" fontId="19" fillId="0" borderId="9" xfId="0" applyNumberFormat="1" applyFont="1" applyBorder="1" applyAlignment="1">
      <alignment horizontal="center"/>
    </xf>
    <xf numFmtId="49" fontId="19" fillId="0" borderId="9" xfId="0" applyNumberFormat="1" applyFont="1" applyBorder="1" applyAlignment="1">
      <alignment horizontal="center"/>
    </xf>
    <xf numFmtId="43" fontId="19" fillId="0" borderId="9" xfId="1" applyFont="1" applyFill="1" applyBorder="1"/>
    <xf numFmtId="43" fontId="17" fillId="0" borderId="5" xfId="1" applyFont="1" applyFill="1" applyBorder="1"/>
    <xf numFmtId="0" fontId="17" fillId="0" borderId="5" xfId="0" applyFont="1" applyBorder="1" applyAlignment="1">
      <alignment horizontal="center"/>
    </xf>
    <xf numFmtId="43" fontId="3" fillId="0" borderId="0" xfId="0" applyNumberFormat="1" applyFont="1" applyAlignment="1">
      <alignment horizontal="left"/>
    </xf>
    <xf numFmtId="43" fontId="17" fillId="0" borderId="4" xfId="1" applyFont="1" applyFill="1" applyBorder="1"/>
    <xf numFmtId="0" fontId="2" fillId="6" borderId="2" xfId="1" applyNumberFormat="1" applyFont="1" applyFill="1" applyBorder="1" applyAlignment="1">
      <alignment vertical="center"/>
    </xf>
    <xf numFmtId="43" fontId="7" fillId="0" borderId="7" xfId="0" applyNumberFormat="1" applyFont="1" applyBorder="1" applyAlignment="1">
      <alignment horizontal="center"/>
    </xf>
    <xf numFmtId="43" fontId="14" fillId="6" borderId="2" xfId="1" applyFont="1" applyFill="1" applyBorder="1" applyAlignment="1">
      <alignment vertical="center"/>
    </xf>
    <xf numFmtId="43" fontId="3" fillId="0" borderId="3" xfId="1" applyFont="1" applyFill="1" applyBorder="1"/>
    <xf numFmtId="43" fontId="3" fillId="2" borderId="2" xfId="1" applyFont="1" applyFill="1" applyBorder="1"/>
    <xf numFmtId="43" fontId="2" fillId="3" borderId="2" xfId="0" applyNumberFormat="1" applyFont="1" applyFill="1" applyBorder="1" applyAlignment="1">
      <alignment horizontal="center" wrapText="1"/>
    </xf>
    <xf numFmtId="43" fontId="2" fillId="3" borderId="2" xfId="1" applyFont="1" applyFill="1" applyBorder="1"/>
    <xf numFmtId="43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vertical="center"/>
    </xf>
    <xf numFmtId="43" fontId="7" fillId="0" borderId="10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3" fontId="7" fillId="0" borderId="10" xfId="0" applyNumberFormat="1" applyFont="1" applyBorder="1"/>
    <xf numFmtId="43" fontId="7" fillId="0" borderId="10" xfId="1" applyFont="1" applyFill="1" applyBorder="1"/>
    <xf numFmtId="43" fontId="7" fillId="0" borderId="9" xfId="1" applyFont="1" applyFill="1" applyBorder="1"/>
    <xf numFmtId="43" fontId="3" fillId="0" borderId="9" xfId="1" applyFont="1" applyFill="1" applyBorder="1"/>
    <xf numFmtId="43" fontId="7" fillId="0" borderId="5" xfId="0" applyNumberFormat="1" applyFont="1" applyBorder="1"/>
    <xf numFmtId="49" fontId="7" fillId="0" borderId="9" xfId="0" applyNumberFormat="1" applyFont="1" applyBorder="1" applyAlignment="1">
      <alignment horizontal="center"/>
    </xf>
    <xf numFmtId="43" fontId="7" fillId="0" borderId="9" xfId="0" applyNumberFormat="1" applyFont="1" applyBorder="1"/>
    <xf numFmtId="43" fontId="17" fillId="0" borderId="5" xfId="1" applyFont="1" applyFill="1" applyBorder="1" applyAlignment="1">
      <alignment vertical="center"/>
    </xf>
    <xf numFmtId="0" fontId="22" fillId="0" borderId="5" xfId="0" applyFont="1" applyBorder="1" applyAlignment="1">
      <alignment horizontal="left"/>
    </xf>
    <xf numFmtId="43" fontId="13" fillId="0" borderId="5" xfId="1" applyFont="1" applyFill="1" applyBorder="1"/>
    <xf numFmtId="43" fontId="3" fillId="0" borderId="4" xfId="0" applyNumberFormat="1" applyFont="1" applyBorder="1" applyAlignment="1">
      <alignment wrapText="1"/>
    </xf>
    <xf numFmtId="43" fontId="17" fillId="0" borderId="5" xfId="0" applyNumberFormat="1" applyFont="1" applyBorder="1" applyAlignment="1">
      <alignment wrapText="1"/>
    </xf>
    <xf numFmtId="49" fontId="6" fillId="0" borderId="6" xfId="0" applyNumberFormat="1" applyFont="1" applyBorder="1" applyAlignment="1">
      <alignment horizontal="center"/>
    </xf>
    <xf numFmtId="16" fontId="7" fillId="0" borderId="5" xfId="0" applyNumberFormat="1" applyFont="1" applyBorder="1" applyAlignment="1">
      <alignment horizontal="center"/>
    </xf>
    <xf numFmtId="43" fontId="6" fillId="0" borderId="5" xfId="2" applyNumberFormat="1" applyFont="1" applyFill="1" applyBorder="1" applyAlignment="1" applyProtection="1">
      <alignment horizontal="left" wrapText="1"/>
    </xf>
    <xf numFmtId="0" fontId="6" fillId="0" borderId="5" xfId="0" applyFont="1" applyBorder="1" applyAlignment="1">
      <alignment horizontal="left" wrapText="1"/>
    </xf>
    <xf numFmtId="43" fontId="7" fillId="0" borderId="6" xfId="0" applyNumberFormat="1" applyFont="1" applyBorder="1"/>
    <xf numFmtId="43" fontId="7" fillId="6" borderId="5" xfId="0" applyNumberFormat="1" applyFont="1" applyFill="1" applyBorder="1" applyAlignment="1">
      <alignment horizontal="center"/>
    </xf>
    <xf numFmtId="49" fontId="5" fillId="6" borderId="6" xfId="0" applyNumberFormat="1" applyFont="1" applyFill="1" applyBorder="1" applyAlignment="1">
      <alignment horizontal="center"/>
    </xf>
    <xf numFmtId="43" fontId="13" fillId="6" borderId="6" xfId="0" applyNumberFormat="1" applyFont="1" applyFill="1" applyBorder="1"/>
    <xf numFmtId="43" fontId="3" fillId="0" borderId="5" xfId="0" applyNumberFormat="1" applyFont="1" applyBorder="1" applyAlignment="1">
      <alignment wrapText="1"/>
    </xf>
    <xf numFmtId="43" fontId="7" fillId="0" borderId="6" xfId="0" applyNumberFormat="1" applyFont="1" applyBorder="1" applyAlignment="1">
      <alignment horizontal="center"/>
    </xf>
    <xf numFmtId="43" fontId="19" fillId="0" borderId="5" xfId="1" applyFont="1" applyFill="1" applyBorder="1" applyAlignment="1">
      <alignment vertical="center"/>
    </xf>
    <xf numFmtId="49" fontId="6" fillId="0" borderId="9" xfId="0" applyNumberFormat="1" applyFont="1" applyBorder="1" applyAlignment="1">
      <alignment horizontal="center"/>
    </xf>
    <xf numFmtId="43" fontId="17" fillId="0" borderId="9" xfId="1" applyFont="1" applyFill="1" applyBorder="1" applyAlignment="1">
      <alignment vertical="center"/>
    </xf>
    <xf numFmtId="43" fontId="19" fillId="0" borderId="9" xfId="0" applyNumberFormat="1" applyFont="1" applyBorder="1" applyAlignment="1">
      <alignment horizontal="left" wrapText="1"/>
    </xf>
    <xf numFmtId="0" fontId="22" fillId="0" borderId="6" xfId="0" applyFont="1" applyBorder="1" applyAlignment="1">
      <alignment horizontal="left"/>
    </xf>
    <xf numFmtId="43" fontId="11" fillId="4" borderId="0" xfId="0" applyNumberFormat="1" applyFont="1" applyFill="1" applyAlignment="1">
      <alignment horizontal="center" vertical="center"/>
    </xf>
    <xf numFmtId="43" fontId="11" fillId="4" borderId="1" xfId="0" applyNumberFormat="1" applyFont="1" applyFill="1" applyBorder="1" applyAlignment="1">
      <alignment horizontal="center" vertical="center"/>
    </xf>
    <xf numFmtId="43" fontId="10" fillId="4" borderId="1" xfId="0" applyNumberFormat="1" applyFont="1" applyFill="1" applyBorder="1" applyAlignment="1">
      <alignment horizontal="center"/>
    </xf>
  </cellXfs>
  <cellStyles count="3">
    <cellStyle name="Hyperlink" xfId="2" builtinId="8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77FCB-FBBE-4E8F-9309-5172B7773FA1}">
  <dimension ref="A1:AB106"/>
  <sheetViews>
    <sheetView tabSelected="1" zoomScale="70" zoomScaleNormal="70" workbookViewId="0">
      <pane xSplit="3" ySplit="3" topLeftCell="D71" activePane="bottomRight" state="frozen"/>
      <selection activeCell="D26" sqref="D26"/>
      <selection pane="topRight" activeCell="D26" sqref="D26"/>
      <selection pane="bottomLeft" activeCell="D26" sqref="D26"/>
      <selection pane="bottomRight" activeCell="G15" sqref="G15"/>
    </sheetView>
  </sheetViews>
  <sheetFormatPr defaultColWidth="14.125" defaultRowHeight="20.25" x14ac:dyDescent="0.3"/>
  <cols>
    <col min="1" max="1" width="6.25" style="28" bestFit="1" customWidth="1"/>
    <col min="2" max="2" width="4.875" style="38" bestFit="1" customWidth="1"/>
    <col min="3" max="3" width="10.625" style="38" customWidth="1"/>
    <col min="4" max="4" width="29.625" style="89" customWidth="1"/>
    <col min="5" max="5" width="15.375" style="39" customWidth="1"/>
    <col min="6" max="6" width="12.875" style="39" customWidth="1"/>
    <col min="7" max="7" width="15.75" style="39" customWidth="1"/>
    <col min="8" max="8" width="13.75" style="39" bestFit="1" customWidth="1"/>
    <col min="9" max="9" width="14" style="39" customWidth="1"/>
    <col min="10" max="10" width="12.625" style="39" customWidth="1"/>
    <col min="11" max="11" width="16.125" style="39" customWidth="1"/>
    <col min="12" max="12" width="12.125" style="39" customWidth="1"/>
    <col min="13" max="13" width="14" style="39" customWidth="1"/>
    <col min="14" max="14" width="14.25" style="39" bestFit="1" customWidth="1"/>
    <col min="15" max="15" width="12.25" style="39" bestFit="1" customWidth="1"/>
    <col min="16" max="16" width="12" style="39" bestFit="1" customWidth="1"/>
    <col min="17" max="17" width="14" style="39" bestFit="1" customWidth="1"/>
    <col min="18" max="18" width="11.5" style="39" customWidth="1"/>
    <col min="19" max="19" width="14" style="39" bestFit="1" customWidth="1"/>
    <col min="20" max="20" width="17.625" style="39" bestFit="1" customWidth="1"/>
    <col min="21" max="21" width="4.375" style="39" customWidth="1"/>
    <col min="22" max="22" width="16.75" style="28" customWidth="1"/>
    <col min="23" max="23" width="10.25" style="29" customWidth="1"/>
    <col min="24" max="25" width="9.125" style="28" bestFit="1" customWidth="1"/>
    <col min="26" max="26" width="10.25" style="28" bestFit="1" customWidth="1"/>
    <col min="27" max="27" width="10.25" style="28" customWidth="1"/>
    <col min="28" max="28" width="14.125" style="13"/>
    <col min="29" max="260" width="14.125" style="30"/>
    <col min="261" max="261" width="4.75" style="30" customWidth="1"/>
    <col min="262" max="262" width="3.875" style="30" customWidth="1"/>
    <col min="263" max="263" width="5.875" style="30" customWidth="1"/>
    <col min="264" max="264" width="24" style="30" customWidth="1"/>
    <col min="265" max="265" width="13.625" style="30" customWidth="1"/>
    <col min="266" max="266" width="11.75" style="30" bestFit="1" customWidth="1"/>
    <col min="267" max="267" width="13.125" style="30" customWidth="1"/>
    <col min="268" max="268" width="11.75" style="30" customWidth="1"/>
    <col min="269" max="269" width="12" style="30" bestFit="1" customWidth="1"/>
    <col min="270" max="270" width="10.625" style="30" customWidth="1"/>
    <col min="271" max="271" width="13.5" style="30" bestFit="1" customWidth="1"/>
    <col min="272" max="272" width="10.875" style="30" bestFit="1" customWidth="1"/>
    <col min="273" max="273" width="12.875" style="30" customWidth="1"/>
    <col min="274" max="274" width="14.5" style="30" customWidth="1"/>
    <col min="275" max="275" width="6.375" style="30" customWidth="1"/>
    <col min="276" max="276" width="14.875" style="30" customWidth="1"/>
    <col min="277" max="277" width="4.375" style="30" customWidth="1"/>
    <col min="278" max="278" width="11.25" style="30" customWidth="1"/>
    <col min="279" max="279" width="10.25" style="30" customWidth="1"/>
    <col min="280" max="281" width="9.125" style="30" bestFit="1" customWidth="1"/>
    <col min="282" max="282" width="10.25" style="30" bestFit="1" customWidth="1"/>
    <col min="283" max="283" width="10.25" style="30" customWidth="1"/>
    <col min="284" max="516" width="14.125" style="30"/>
    <col min="517" max="517" width="4.75" style="30" customWidth="1"/>
    <col min="518" max="518" width="3.875" style="30" customWidth="1"/>
    <col min="519" max="519" width="5.875" style="30" customWidth="1"/>
    <col min="520" max="520" width="24" style="30" customWidth="1"/>
    <col min="521" max="521" width="13.625" style="30" customWidth="1"/>
    <col min="522" max="522" width="11.75" style="30" bestFit="1" customWidth="1"/>
    <col min="523" max="523" width="13.125" style="30" customWidth="1"/>
    <col min="524" max="524" width="11.75" style="30" customWidth="1"/>
    <col min="525" max="525" width="12" style="30" bestFit="1" customWidth="1"/>
    <col min="526" max="526" width="10.625" style="30" customWidth="1"/>
    <col min="527" max="527" width="13.5" style="30" bestFit="1" customWidth="1"/>
    <col min="528" max="528" width="10.875" style="30" bestFit="1" customWidth="1"/>
    <col min="529" max="529" width="12.875" style="30" customWidth="1"/>
    <col min="530" max="530" width="14.5" style="30" customWidth="1"/>
    <col min="531" max="531" width="6.375" style="30" customWidth="1"/>
    <col min="532" max="532" width="14.875" style="30" customWidth="1"/>
    <col min="533" max="533" width="4.375" style="30" customWidth="1"/>
    <col min="534" max="534" width="11.25" style="30" customWidth="1"/>
    <col min="535" max="535" width="10.25" style="30" customWidth="1"/>
    <col min="536" max="537" width="9.125" style="30" bestFit="1" customWidth="1"/>
    <col min="538" max="538" width="10.25" style="30" bestFit="1" customWidth="1"/>
    <col min="539" max="539" width="10.25" style="30" customWidth="1"/>
    <col min="540" max="772" width="14.125" style="30"/>
    <col min="773" max="773" width="4.75" style="30" customWidth="1"/>
    <col min="774" max="774" width="3.875" style="30" customWidth="1"/>
    <col min="775" max="775" width="5.875" style="30" customWidth="1"/>
    <col min="776" max="776" width="24" style="30" customWidth="1"/>
    <col min="777" max="777" width="13.625" style="30" customWidth="1"/>
    <col min="778" max="778" width="11.75" style="30" bestFit="1" customWidth="1"/>
    <col min="779" max="779" width="13.125" style="30" customWidth="1"/>
    <col min="780" max="780" width="11.75" style="30" customWidth="1"/>
    <col min="781" max="781" width="12" style="30" bestFit="1" customWidth="1"/>
    <col min="782" max="782" width="10.625" style="30" customWidth="1"/>
    <col min="783" max="783" width="13.5" style="30" bestFit="1" customWidth="1"/>
    <col min="784" max="784" width="10.875" style="30" bestFit="1" customWidth="1"/>
    <col min="785" max="785" width="12.875" style="30" customWidth="1"/>
    <col min="786" max="786" width="14.5" style="30" customWidth="1"/>
    <col min="787" max="787" width="6.375" style="30" customWidth="1"/>
    <col min="788" max="788" width="14.875" style="30" customWidth="1"/>
    <col min="789" max="789" width="4.375" style="30" customWidth="1"/>
    <col min="790" max="790" width="11.25" style="30" customWidth="1"/>
    <col min="791" max="791" width="10.25" style="30" customWidth="1"/>
    <col min="792" max="793" width="9.125" style="30" bestFit="1" customWidth="1"/>
    <col min="794" max="794" width="10.25" style="30" bestFit="1" customWidth="1"/>
    <col min="795" max="795" width="10.25" style="30" customWidth="1"/>
    <col min="796" max="1028" width="14.125" style="30"/>
    <col min="1029" max="1029" width="4.75" style="30" customWidth="1"/>
    <col min="1030" max="1030" width="3.875" style="30" customWidth="1"/>
    <col min="1031" max="1031" width="5.875" style="30" customWidth="1"/>
    <col min="1032" max="1032" width="24" style="30" customWidth="1"/>
    <col min="1033" max="1033" width="13.625" style="30" customWidth="1"/>
    <col min="1034" max="1034" width="11.75" style="30" bestFit="1" customWidth="1"/>
    <col min="1035" max="1035" width="13.125" style="30" customWidth="1"/>
    <col min="1036" max="1036" width="11.75" style="30" customWidth="1"/>
    <col min="1037" max="1037" width="12" style="30" bestFit="1" customWidth="1"/>
    <col min="1038" max="1038" width="10.625" style="30" customWidth="1"/>
    <col min="1039" max="1039" width="13.5" style="30" bestFit="1" customWidth="1"/>
    <col min="1040" max="1040" width="10.875" style="30" bestFit="1" customWidth="1"/>
    <col min="1041" max="1041" width="12.875" style="30" customWidth="1"/>
    <col min="1042" max="1042" width="14.5" style="30" customWidth="1"/>
    <col min="1043" max="1043" width="6.375" style="30" customWidth="1"/>
    <col min="1044" max="1044" width="14.875" style="30" customWidth="1"/>
    <col min="1045" max="1045" width="4.375" style="30" customWidth="1"/>
    <col min="1046" max="1046" width="11.25" style="30" customWidth="1"/>
    <col min="1047" max="1047" width="10.25" style="30" customWidth="1"/>
    <col min="1048" max="1049" width="9.125" style="30" bestFit="1" customWidth="1"/>
    <col min="1050" max="1050" width="10.25" style="30" bestFit="1" customWidth="1"/>
    <col min="1051" max="1051" width="10.25" style="30" customWidth="1"/>
    <col min="1052" max="1284" width="14.125" style="30"/>
    <col min="1285" max="1285" width="4.75" style="30" customWidth="1"/>
    <col min="1286" max="1286" width="3.875" style="30" customWidth="1"/>
    <col min="1287" max="1287" width="5.875" style="30" customWidth="1"/>
    <col min="1288" max="1288" width="24" style="30" customWidth="1"/>
    <col min="1289" max="1289" width="13.625" style="30" customWidth="1"/>
    <col min="1290" max="1290" width="11.75" style="30" bestFit="1" customWidth="1"/>
    <col min="1291" max="1291" width="13.125" style="30" customWidth="1"/>
    <col min="1292" max="1292" width="11.75" style="30" customWidth="1"/>
    <col min="1293" max="1293" width="12" style="30" bestFit="1" customWidth="1"/>
    <col min="1294" max="1294" width="10.625" style="30" customWidth="1"/>
    <col min="1295" max="1295" width="13.5" style="30" bestFit="1" customWidth="1"/>
    <col min="1296" max="1296" width="10.875" style="30" bestFit="1" customWidth="1"/>
    <col min="1297" max="1297" width="12.875" style="30" customWidth="1"/>
    <col min="1298" max="1298" width="14.5" style="30" customWidth="1"/>
    <col min="1299" max="1299" width="6.375" style="30" customWidth="1"/>
    <col min="1300" max="1300" width="14.875" style="30" customWidth="1"/>
    <col min="1301" max="1301" width="4.375" style="30" customWidth="1"/>
    <col min="1302" max="1302" width="11.25" style="30" customWidth="1"/>
    <col min="1303" max="1303" width="10.25" style="30" customWidth="1"/>
    <col min="1304" max="1305" width="9.125" style="30" bestFit="1" customWidth="1"/>
    <col min="1306" max="1306" width="10.25" style="30" bestFit="1" customWidth="1"/>
    <col min="1307" max="1307" width="10.25" style="30" customWidth="1"/>
    <col min="1308" max="1540" width="14.125" style="30"/>
    <col min="1541" max="1541" width="4.75" style="30" customWidth="1"/>
    <col min="1542" max="1542" width="3.875" style="30" customWidth="1"/>
    <col min="1543" max="1543" width="5.875" style="30" customWidth="1"/>
    <col min="1544" max="1544" width="24" style="30" customWidth="1"/>
    <col min="1545" max="1545" width="13.625" style="30" customWidth="1"/>
    <col min="1546" max="1546" width="11.75" style="30" bestFit="1" customWidth="1"/>
    <col min="1547" max="1547" width="13.125" style="30" customWidth="1"/>
    <col min="1548" max="1548" width="11.75" style="30" customWidth="1"/>
    <col min="1549" max="1549" width="12" style="30" bestFit="1" customWidth="1"/>
    <col min="1550" max="1550" width="10.625" style="30" customWidth="1"/>
    <col min="1551" max="1551" width="13.5" style="30" bestFit="1" customWidth="1"/>
    <col min="1552" max="1552" width="10.875" style="30" bestFit="1" customWidth="1"/>
    <col min="1553" max="1553" width="12.875" style="30" customWidth="1"/>
    <col min="1554" max="1554" width="14.5" style="30" customWidth="1"/>
    <col min="1555" max="1555" width="6.375" style="30" customWidth="1"/>
    <col min="1556" max="1556" width="14.875" style="30" customWidth="1"/>
    <col min="1557" max="1557" width="4.375" style="30" customWidth="1"/>
    <col min="1558" max="1558" width="11.25" style="30" customWidth="1"/>
    <col min="1559" max="1559" width="10.25" style="30" customWidth="1"/>
    <col min="1560" max="1561" width="9.125" style="30" bestFit="1" customWidth="1"/>
    <col min="1562" max="1562" width="10.25" style="30" bestFit="1" customWidth="1"/>
    <col min="1563" max="1563" width="10.25" style="30" customWidth="1"/>
    <col min="1564" max="1796" width="14.125" style="30"/>
    <col min="1797" max="1797" width="4.75" style="30" customWidth="1"/>
    <col min="1798" max="1798" width="3.875" style="30" customWidth="1"/>
    <col min="1799" max="1799" width="5.875" style="30" customWidth="1"/>
    <col min="1800" max="1800" width="24" style="30" customWidth="1"/>
    <col min="1801" max="1801" width="13.625" style="30" customWidth="1"/>
    <col min="1802" max="1802" width="11.75" style="30" bestFit="1" customWidth="1"/>
    <col min="1803" max="1803" width="13.125" style="30" customWidth="1"/>
    <col min="1804" max="1804" width="11.75" style="30" customWidth="1"/>
    <col min="1805" max="1805" width="12" style="30" bestFit="1" customWidth="1"/>
    <col min="1806" max="1806" width="10.625" style="30" customWidth="1"/>
    <col min="1807" max="1807" width="13.5" style="30" bestFit="1" customWidth="1"/>
    <col min="1808" max="1808" width="10.875" style="30" bestFit="1" customWidth="1"/>
    <col min="1809" max="1809" width="12.875" style="30" customWidth="1"/>
    <col min="1810" max="1810" width="14.5" style="30" customWidth="1"/>
    <col min="1811" max="1811" width="6.375" style="30" customWidth="1"/>
    <col min="1812" max="1812" width="14.875" style="30" customWidth="1"/>
    <col min="1813" max="1813" width="4.375" style="30" customWidth="1"/>
    <col min="1814" max="1814" width="11.25" style="30" customWidth="1"/>
    <col min="1815" max="1815" width="10.25" style="30" customWidth="1"/>
    <col min="1816" max="1817" width="9.125" style="30" bestFit="1" customWidth="1"/>
    <col min="1818" max="1818" width="10.25" style="30" bestFit="1" customWidth="1"/>
    <col min="1819" max="1819" width="10.25" style="30" customWidth="1"/>
    <col min="1820" max="2052" width="14.125" style="30"/>
    <col min="2053" max="2053" width="4.75" style="30" customWidth="1"/>
    <col min="2054" max="2054" width="3.875" style="30" customWidth="1"/>
    <col min="2055" max="2055" width="5.875" style="30" customWidth="1"/>
    <col min="2056" max="2056" width="24" style="30" customWidth="1"/>
    <col min="2057" max="2057" width="13.625" style="30" customWidth="1"/>
    <col min="2058" max="2058" width="11.75" style="30" bestFit="1" customWidth="1"/>
    <col min="2059" max="2059" width="13.125" style="30" customWidth="1"/>
    <col min="2060" max="2060" width="11.75" style="30" customWidth="1"/>
    <col min="2061" max="2061" width="12" style="30" bestFit="1" customWidth="1"/>
    <col min="2062" max="2062" width="10.625" style="30" customWidth="1"/>
    <col min="2063" max="2063" width="13.5" style="30" bestFit="1" customWidth="1"/>
    <col min="2064" max="2064" width="10.875" style="30" bestFit="1" customWidth="1"/>
    <col min="2065" max="2065" width="12.875" style="30" customWidth="1"/>
    <col min="2066" max="2066" width="14.5" style="30" customWidth="1"/>
    <col min="2067" max="2067" width="6.375" style="30" customWidth="1"/>
    <col min="2068" max="2068" width="14.875" style="30" customWidth="1"/>
    <col min="2069" max="2069" width="4.375" style="30" customWidth="1"/>
    <col min="2070" max="2070" width="11.25" style="30" customWidth="1"/>
    <col min="2071" max="2071" width="10.25" style="30" customWidth="1"/>
    <col min="2072" max="2073" width="9.125" style="30" bestFit="1" customWidth="1"/>
    <col min="2074" max="2074" width="10.25" style="30" bestFit="1" customWidth="1"/>
    <col min="2075" max="2075" width="10.25" style="30" customWidth="1"/>
    <col min="2076" max="2308" width="14.125" style="30"/>
    <col min="2309" max="2309" width="4.75" style="30" customWidth="1"/>
    <col min="2310" max="2310" width="3.875" style="30" customWidth="1"/>
    <col min="2311" max="2311" width="5.875" style="30" customWidth="1"/>
    <col min="2312" max="2312" width="24" style="30" customWidth="1"/>
    <col min="2313" max="2313" width="13.625" style="30" customWidth="1"/>
    <col min="2314" max="2314" width="11.75" style="30" bestFit="1" customWidth="1"/>
    <col min="2315" max="2315" width="13.125" style="30" customWidth="1"/>
    <col min="2316" max="2316" width="11.75" style="30" customWidth="1"/>
    <col min="2317" max="2317" width="12" style="30" bestFit="1" customWidth="1"/>
    <col min="2318" max="2318" width="10.625" style="30" customWidth="1"/>
    <col min="2319" max="2319" width="13.5" style="30" bestFit="1" customWidth="1"/>
    <col min="2320" max="2320" width="10.875" style="30" bestFit="1" customWidth="1"/>
    <col min="2321" max="2321" width="12.875" style="30" customWidth="1"/>
    <col min="2322" max="2322" width="14.5" style="30" customWidth="1"/>
    <col min="2323" max="2323" width="6.375" style="30" customWidth="1"/>
    <col min="2324" max="2324" width="14.875" style="30" customWidth="1"/>
    <col min="2325" max="2325" width="4.375" style="30" customWidth="1"/>
    <col min="2326" max="2326" width="11.25" style="30" customWidth="1"/>
    <col min="2327" max="2327" width="10.25" style="30" customWidth="1"/>
    <col min="2328" max="2329" width="9.125" style="30" bestFit="1" customWidth="1"/>
    <col min="2330" max="2330" width="10.25" style="30" bestFit="1" customWidth="1"/>
    <col min="2331" max="2331" width="10.25" style="30" customWidth="1"/>
    <col min="2332" max="2564" width="14.125" style="30"/>
    <col min="2565" max="2565" width="4.75" style="30" customWidth="1"/>
    <col min="2566" max="2566" width="3.875" style="30" customWidth="1"/>
    <col min="2567" max="2567" width="5.875" style="30" customWidth="1"/>
    <col min="2568" max="2568" width="24" style="30" customWidth="1"/>
    <col min="2569" max="2569" width="13.625" style="30" customWidth="1"/>
    <col min="2570" max="2570" width="11.75" style="30" bestFit="1" customWidth="1"/>
    <col min="2571" max="2571" width="13.125" style="30" customWidth="1"/>
    <col min="2572" max="2572" width="11.75" style="30" customWidth="1"/>
    <col min="2573" max="2573" width="12" style="30" bestFit="1" customWidth="1"/>
    <col min="2574" max="2574" width="10.625" style="30" customWidth="1"/>
    <col min="2575" max="2575" width="13.5" style="30" bestFit="1" customWidth="1"/>
    <col min="2576" max="2576" width="10.875" style="30" bestFit="1" customWidth="1"/>
    <col min="2577" max="2577" width="12.875" style="30" customWidth="1"/>
    <col min="2578" max="2578" width="14.5" style="30" customWidth="1"/>
    <col min="2579" max="2579" width="6.375" style="30" customWidth="1"/>
    <col min="2580" max="2580" width="14.875" style="30" customWidth="1"/>
    <col min="2581" max="2581" width="4.375" style="30" customWidth="1"/>
    <col min="2582" max="2582" width="11.25" style="30" customWidth="1"/>
    <col min="2583" max="2583" width="10.25" style="30" customWidth="1"/>
    <col min="2584" max="2585" width="9.125" style="30" bestFit="1" customWidth="1"/>
    <col min="2586" max="2586" width="10.25" style="30" bestFit="1" customWidth="1"/>
    <col min="2587" max="2587" width="10.25" style="30" customWidth="1"/>
    <col min="2588" max="2820" width="14.125" style="30"/>
    <col min="2821" max="2821" width="4.75" style="30" customWidth="1"/>
    <col min="2822" max="2822" width="3.875" style="30" customWidth="1"/>
    <col min="2823" max="2823" width="5.875" style="30" customWidth="1"/>
    <col min="2824" max="2824" width="24" style="30" customWidth="1"/>
    <col min="2825" max="2825" width="13.625" style="30" customWidth="1"/>
    <col min="2826" max="2826" width="11.75" style="30" bestFit="1" customWidth="1"/>
    <col min="2827" max="2827" width="13.125" style="30" customWidth="1"/>
    <col min="2828" max="2828" width="11.75" style="30" customWidth="1"/>
    <col min="2829" max="2829" width="12" style="30" bestFit="1" customWidth="1"/>
    <col min="2830" max="2830" width="10.625" style="30" customWidth="1"/>
    <col min="2831" max="2831" width="13.5" style="30" bestFit="1" customWidth="1"/>
    <col min="2832" max="2832" width="10.875" style="30" bestFit="1" customWidth="1"/>
    <col min="2833" max="2833" width="12.875" style="30" customWidth="1"/>
    <col min="2834" max="2834" width="14.5" style="30" customWidth="1"/>
    <col min="2835" max="2835" width="6.375" style="30" customWidth="1"/>
    <col min="2836" max="2836" width="14.875" style="30" customWidth="1"/>
    <col min="2837" max="2837" width="4.375" style="30" customWidth="1"/>
    <col min="2838" max="2838" width="11.25" style="30" customWidth="1"/>
    <col min="2839" max="2839" width="10.25" style="30" customWidth="1"/>
    <col min="2840" max="2841" width="9.125" style="30" bestFit="1" customWidth="1"/>
    <col min="2842" max="2842" width="10.25" style="30" bestFit="1" customWidth="1"/>
    <col min="2843" max="2843" width="10.25" style="30" customWidth="1"/>
    <col min="2844" max="3076" width="14.125" style="30"/>
    <col min="3077" max="3077" width="4.75" style="30" customWidth="1"/>
    <col min="3078" max="3078" width="3.875" style="30" customWidth="1"/>
    <col min="3079" max="3079" width="5.875" style="30" customWidth="1"/>
    <col min="3080" max="3080" width="24" style="30" customWidth="1"/>
    <col min="3081" max="3081" width="13.625" style="30" customWidth="1"/>
    <col min="3082" max="3082" width="11.75" style="30" bestFit="1" customWidth="1"/>
    <col min="3083" max="3083" width="13.125" style="30" customWidth="1"/>
    <col min="3084" max="3084" width="11.75" style="30" customWidth="1"/>
    <col min="3085" max="3085" width="12" style="30" bestFit="1" customWidth="1"/>
    <col min="3086" max="3086" width="10.625" style="30" customWidth="1"/>
    <col min="3087" max="3087" width="13.5" style="30" bestFit="1" customWidth="1"/>
    <col min="3088" max="3088" width="10.875" style="30" bestFit="1" customWidth="1"/>
    <col min="3089" max="3089" width="12.875" style="30" customWidth="1"/>
    <col min="3090" max="3090" width="14.5" style="30" customWidth="1"/>
    <col min="3091" max="3091" width="6.375" style="30" customWidth="1"/>
    <col min="3092" max="3092" width="14.875" style="30" customWidth="1"/>
    <col min="3093" max="3093" width="4.375" style="30" customWidth="1"/>
    <col min="3094" max="3094" width="11.25" style="30" customWidth="1"/>
    <col min="3095" max="3095" width="10.25" style="30" customWidth="1"/>
    <col min="3096" max="3097" width="9.125" style="30" bestFit="1" customWidth="1"/>
    <col min="3098" max="3098" width="10.25" style="30" bestFit="1" customWidth="1"/>
    <col min="3099" max="3099" width="10.25" style="30" customWidth="1"/>
    <col min="3100" max="3332" width="14.125" style="30"/>
    <col min="3333" max="3333" width="4.75" style="30" customWidth="1"/>
    <col min="3334" max="3334" width="3.875" style="30" customWidth="1"/>
    <col min="3335" max="3335" width="5.875" style="30" customWidth="1"/>
    <col min="3336" max="3336" width="24" style="30" customWidth="1"/>
    <col min="3337" max="3337" width="13.625" style="30" customWidth="1"/>
    <col min="3338" max="3338" width="11.75" style="30" bestFit="1" customWidth="1"/>
    <col min="3339" max="3339" width="13.125" style="30" customWidth="1"/>
    <col min="3340" max="3340" width="11.75" style="30" customWidth="1"/>
    <col min="3341" max="3341" width="12" style="30" bestFit="1" customWidth="1"/>
    <col min="3342" max="3342" width="10.625" style="30" customWidth="1"/>
    <col min="3343" max="3343" width="13.5" style="30" bestFit="1" customWidth="1"/>
    <col min="3344" max="3344" width="10.875" style="30" bestFit="1" customWidth="1"/>
    <col min="3345" max="3345" width="12.875" style="30" customWidth="1"/>
    <col min="3346" max="3346" width="14.5" style="30" customWidth="1"/>
    <col min="3347" max="3347" width="6.375" style="30" customWidth="1"/>
    <col min="3348" max="3348" width="14.875" style="30" customWidth="1"/>
    <col min="3349" max="3349" width="4.375" style="30" customWidth="1"/>
    <col min="3350" max="3350" width="11.25" style="30" customWidth="1"/>
    <col min="3351" max="3351" width="10.25" style="30" customWidth="1"/>
    <col min="3352" max="3353" width="9.125" style="30" bestFit="1" customWidth="1"/>
    <col min="3354" max="3354" width="10.25" style="30" bestFit="1" customWidth="1"/>
    <col min="3355" max="3355" width="10.25" style="30" customWidth="1"/>
    <col min="3356" max="3588" width="14.125" style="30"/>
    <col min="3589" max="3589" width="4.75" style="30" customWidth="1"/>
    <col min="3590" max="3590" width="3.875" style="30" customWidth="1"/>
    <col min="3591" max="3591" width="5.875" style="30" customWidth="1"/>
    <col min="3592" max="3592" width="24" style="30" customWidth="1"/>
    <col min="3593" max="3593" width="13.625" style="30" customWidth="1"/>
    <col min="3594" max="3594" width="11.75" style="30" bestFit="1" customWidth="1"/>
    <col min="3595" max="3595" width="13.125" style="30" customWidth="1"/>
    <col min="3596" max="3596" width="11.75" style="30" customWidth="1"/>
    <col min="3597" max="3597" width="12" style="30" bestFit="1" customWidth="1"/>
    <col min="3598" max="3598" width="10.625" style="30" customWidth="1"/>
    <col min="3599" max="3599" width="13.5" style="30" bestFit="1" customWidth="1"/>
    <col min="3600" max="3600" width="10.875" style="30" bestFit="1" customWidth="1"/>
    <col min="3601" max="3601" width="12.875" style="30" customWidth="1"/>
    <col min="3602" max="3602" width="14.5" style="30" customWidth="1"/>
    <col min="3603" max="3603" width="6.375" style="30" customWidth="1"/>
    <col min="3604" max="3604" width="14.875" style="30" customWidth="1"/>
    <col min="3605" max="3605" width="4.375" style="30" customWidth="1"/>
    <col min="3606" max="3606" width="11.25" style="30" customWidth="1"/>
    <col min="3607" max="3607" width="10.25" style="30" customWidth="1"/>
    <col min="3608" max="3609" width="9.125" style="30" bestFit="1" customWidth="1"/>
    <col min="3610" max="3610" width="10.25" style="30" bestFit="1" customWidth="1"/>
    <col min="3611" max="3611" width="10.25" style="30" customWidth="1"/>
    <col min="3612" max="3844" width="14.125" style="30"/>
    <col min="3845" max="3845" width="4.75" style="30" customWidth="1"/>
    <col min="3846" max="3846" width="3.875" style="30" customWidth="1"/>
    <col min="3847" max="3847" width="5.875" style="30" customWidth="1"/>
    <col min="3848" max="3848" width="24" style="30" customWidth="1"/>
    <col min="3849" max="3849" width="13.625" style="30" customWidth="1"/>
    <col min="3850" max="3850" width="11.75" style="30" bestFit="1" customWidth="1"/>
    <col min="3851" max="3851" width="13.125" style="30" customWidth="1"/>
    <col min="3852" max="3852" width="11.75" style="30" customWidth="1"/>
    <col min="3853" max="3853" width="12" style="30" bestFit="1" customWidth="1"/>
    <col min="3854" max="3854" width="10.625" style="30" customWidth="1"/>
    <col min="3855" max="3855" width="13.5" style="30" bestFit="1" customWidth="1"/>
    <col min="3856" max="3856" width="10.875" style="30" bestFit="1" customWidth="1"/>
    <col min="3857" max="3857" width="12.875" style="30" customWidth="1"/>
    <col min="3858" max="3858" width="14.5" style="30" customWidth="1"/>
    <col min="3859" max="3859" width="6.375" style="30" customWidth="1"/>
    <col min="3860" max="3860" width="14.875" style="30" customWidth="1"/>
    <col min="3861" max="3861" width="4.375" style="30" customWidth="1"/>
    <col min="3862" max="3862" width="11.25" style="30" customWidth="1"/>
    <col min="3863" max="3863" width="10.25" style="30" customWidth="1"/>
    <col min="3864" max="3865" width="9.125" style="30" bestFit="1" customWidth="1"/>
    <col min="3866" max="3866" width="10.25" style="30" bestFit="1" customWidth="1"/>
    <col min="3867" max="3867" width="10.25" style="30" customWidth="1"/>
    <col min="3868" max="4100" width="14.125" style="30"/>
    <col min="4101" max="4101" width="4.75" style="30" customWidth="1"/>
    <col min="4102" max="4102" width="3.875" style="30" customWidth="1"/>
    <col min="4103" max="4103" width="5.875" style="30" customWidth="1"/>
    <col min="4104" max="4104" width="24" style="30" customWidth="1"/>
    <col min="4105" max="4105" width="13.625" style="30" customWidth="1"/>
    <col min="4106" max="4106" width="11.75" style="30" bestFit="1" customWidth="1"/>
    <col min="4107" max="4107" width="13.125" style="30" customWidth="1"/>
    <col min="4108" max="4108" width="11.75" style="30" customWidth="1"/>
    <col min="4109" max="4109" width="12" style="30" bestFit="1" customWidth="1"/>
    <col min="4110" max="4110" width="10.625" style="30" customWidth="1"/>
    <col min="4111" max="4111" width="13.5" style="30" bestFit="1" customWidth="1"/>
    <col min="4112" max="4112" width="10.875" style="30" bestFit="1" customWidth="1"/>
    <col min="4113" max="4113" width="12.875" style="30" customWidth="1"/>
    <col min="4114" max="4114" width="14.5" style="30" customWidth="1"/>
    <col min="4115" max="4115" width="6.375" style="30" customWidth="1"/>
    <col min="4116" max="4116" width="14.875" style="30" customWidth="1"/>
    <col min="4117" max="4117" width="4.375" style="30" customWidth="1"/>
    <col min="4118" max="4118" width="11.25" style="30" customWidth="1"/>
    <col min="4119" max="4119" width="10.25" style="30" customWidth="1"/>
    <col min="4120" max="4121" width="9.125" style="30" bestFit="1" customWidth="1"/>
    <col min="4122" max="4122" width="10.25" style="30" bestFit="1" customWidth="1"/>
    <col min="4123" max="4123" width="10.25" style="30" customWidth="1"/>
    <col min="4124" max="4356" width="14.125" style="30"/>
    <col min="4357" max="4357" width="4.75" style="30" customWidth="1"/>
    <col min="4358" max="4358" width="3.875" style="30" customWidth="1"/>
    <col min="4359" max="4359" width="5.875" style="30" customWidth="1"/>
    <col min="4360" max="4360" width="24" style="30" customWidth="1"/>
    <col min="4361" max="4361" width="13.625" style="30" customWidth="1"/>
    <col min="4362" max="4362" width="11.75" style="30" bestFit="1" customWidth="1"/>
    <col min="4363" max="4363" width="13.125" style="30" customWidth="1"/>
    <col min="4364" max="4364" width="11.75" style="30" customWidth="1"/>
    <col min="4365" max="4365" width="12" style="30" bestFit="1" customWidth="1"/>
    <col min="4366" max="4366" width="10.625" style="30" customWidth="1"/>
    <col min="4367" max="4367" width="13.5" style="30" bestFit="1" customWidth="1"/>
    <col min="4368" max="4368" width="10.875" style="30" bestFit="1" customWidth="1"/>
    <col min="4369" max="4369" width="12.875" style="30" customWidth="1"/>
    <col min="4370" max="4370" width="14.5" style="30" customWidth="1"/>
    <col min="4371" max="4371" width="6.375" style="30" customWidth="1"/>
    <col min="4372" max="4372" width="14.875" style="30" customWidth="1"/>
    <col min="4373" max="4373" width="4.375" style="30" customWidth="1"/>
    <col min="4374" max="4374" width="11.25" style="30" customWidth="1"/>
    <col min="4375" max="4375" width="10.25" style="30" customWidth="1"/>
    <col min="4376" max="4377" width="9.125" style="30" bestFit="1" customWidth="1"/>
    <col min="4378" max="4378" width="10.25" style="30" bestFit="1" customWidth="1"/>
    <col min="4379" max="4379" width="10.25" style="30" customWidth="1"/>
    <col min="4380" max="4612" width="14.125" style="30"/>
    <col min="4613" max="4613" width="4.75" style="30" customWidth="1"/>
    <col min="4614" max="4614" width="3.875" style="30" customWidth="1"/>
    <col min="4615" max="4615" width="5.875" style="30" customWidth="1"/>
    <col min="4616" max="4616" width="24" style="30" customWidth="1"/>
    <col min="4617" max="4617" width="13.625" style="30" customWidth="1"/>
    <col min="4618" max="4618" width="11.75" style="30" bestFit="1" customWidth="1"/>
    <col min="4619" max="4619" width="13.125" style="30" customWidth="1"/>
    <col min="4620" max="4620" width="11.75" style="30" customWidth="1"/>
    <col min="4621" max="4621" width="12" style="30" bestFit="1" customWidth="1"/>
    <col min="4622" max="4622" width="10.625" style="30" customWidth="1"/>
    <col min="4623" max="4623" width="13.5" style="30" bestFit="1" customWidth="1"/>
    <col min="4624" max="4624" width="10.875" style="30" bestFit="1" customWidth="1"/>
    <col min="4625" max="4625" width="12.875" style="30" customWidth="1"/>
    <col min="4626" max="4626" width="14.5" style="30" customWidth="1"/>
    <col min="4627" max="4627" width="6.375" style="30" customWidth="1"/>
    <col min="4628" max="4628" width="14.875" style="30" customWidth="1"/>
    <col min="4629" max="4629" width="4.375" style="30" customWidth="1"/>
    <col min="4630" max="4630" width="11.25" style="30" customWidth="1"/>
    <col min="4631" max="4631" width="10.25" style="30" customWidth="1"/>
    <col min="4632" max="4633" width="9.125" style="30" bestFit="1" customWidth="1"/>
    <col min="4634" max="4634" width="10.25" style="30" bestFit="1" customWidth="1"/>
    <col min="4635" max="4635" width="10.25" style="30" customWidth="1"/>
    <col min="4636" max="4868" width="14.125" style="30"/>
    <col min="4869" max="4869" width="4.75" style="30" customWidth="1"/>
    <col min="4870" max="4870" width="3.875" style="30" customWidth="1"/>
    <col min="4871" max="4871" width="5.875" style="30" customWidth="1"/>
    <col min="4872" max="4872" width="24" style="30" customWidth="1"/>
    <col min="4873" max="4873" width="13.625" style="30" customWidth="1"/>
    <col min="4874" max="4874" width="11.75" style="30" bestFit="1" customWidth="1"/>
    <col min="4875" max="4875" width="13.125" style="30" customWidth="1"/>
    <col min="4876" max="4876" width="11.75" style="30" customWidth="1"/>
    <col min="4877" max="4877" width="12" style="30" bestFit="1" customWidth="1"/>
    <col min="4878" max="4878" width="10.625" style="30" customWidth="1"/>
    <col min="4879" max="4879" width="13.5" style="30" bestFit="1" customWidth="1"/>
    <col min="4880" max="4880" width="10.875" style="30" bestFit="1" customWidth="1"/>
    <col min="4881" max="4881" width="12.875" style="30" customWidth="1"/>
    <col min="4882" max="4882" width="14.5" style="30" customWidth="1"/>
    <col min="4883" max="4883" width="6.375" style="30" customWidth="1"/>
    <col min="4884" max="4884" width="14.875" style="30" customWidth="1"/>
    <col min="4885" max="4885" width="4.375" style="30" customWidth="1"/>
    <col min="4886" max="4886" width="11.25" style="30" customWidth="1"/>
    <col min="4887" max="4887" width="10.25" style="30" customWidth="1"/>
    <col min="4888" max="4889" width="9.125" style="30" bestFit="1" customWidth="1"/>
    <col min="4890" max="4890" width="10.25" style="30" bestFit="1" customWidth="1"/>
    <col min="4891" max="4891" width="10.25" style="30" customWidth="1"/>
    <col min="4892" max="5124" width="14.125" style="30"/>
    <col min="5125" max="5125" width="4.75" style="30" customWidth="1"/>
    <col min="5126" max="5126" width="3.875" style="30" customWidth="1"/>
    <col min="5127" max="5127" width="5.875" style="30" customWidth="1"/>
    <col min="5128" max="5128" width="24" style="30" customWidth="1"/>
    <col min="5129" max="5129" width="13.625" style="30" customWidth="1"/>
    <col min="5130" max="5130" width="11.75" style="30" bestFit="1" customWidth="1"/>
    <col min="5131" max="5131" width="13.125" style="30" customWidth="1"/>
    <col min="5132" max="5132" width="11.75" style="30" customWidth="1"/>
    <col min="5133" max="5133" width="12" style="30" bestFit="1" customWidth="1"/>
    <col min="5134" max="5134" width="10.625" style="30" customWidth="1"/>
    <col min="5135" max="5135" width="13.5" style="30" bestFit="1" customWidth="1"/>
    <col min="5136" max="5136" width="10.875" style="30" bestFit="1" customWidth="1"/>
    <col min="5137" max="5137" width="12.875" style="30" customWidth="1"/>
    <col min="5138" max="5138" width="14.5" style="30" customWidth="1"/>
    <col min="5139" max="5139" width="6.375" style="30" customWidth="1"/>
    <col min="5140" max="5140" width="14.875" style="30" customWidth="1"/>
    <col min="5141" max="5141" width="4.375" style="30" customWidth="1"/>
    <col min="5142" max="5142" width="11.25" style="30" customWidth="1"/>
    <col min="5143" max="5143" width="10.25" style="30" customWidth="1"/>
    <col min="5144" max="5145" width="9.125" style="30" bestFit="1" customWidth="1"/>
    <col min="5146" max="5146" width="10.25" style="30" bestFit="1" customWidth="1"/>
    <col min="5147" max="5147" width="10.25" style="30" customWidth="1"/>
    <col min="5148" max="5380" width="14.125" style="30"/>
    <col min="5381" max="5381" width="4.75" style="30" customWidth="1"/>
    <col min="5382" max="5382" width="3.875" style="30" customWidth="1"/>
    <col min="5383" max="5383" width="5.875" style="30" customWidth="1"/>
    <col min="5384" max="5384" width="24" style="30" customWidth="1"/>
    <col min="5385" max="5385" width="13.625" style="30" customWidth="1"/>
    <col min="5386" max="5386" width="11.75" style="30" bestFit="1" customWidth="1"/>
    <col min="5387" max="5387" width="13.125" style="30" customWidth="1"/>
    <col min="5388" max="5388" width="11.75" style="30" customWidth="1"/>
    <col min="5389" max="5389" width="12" style="30" bestFit="1" customWidth="1"/>
    <col min="5390" max="5390" width="10.625" style="30" customWidth="1"/>
    <col min="5391" max="5391" width="13.5" style="30" bestFit="1" customWidth="1"/>
    <col min="5392" max="5392" width="10.875" style="30" bestFit="1" customWidth="1"/>
    <col min="5393" max="5393" width="12.875" style="30" customWidth="1"/>
    <col min="5394" max="5394" width="14.5" style="30" customWidth="1"/>
    <col min="5395" max="5395" width="6.375" style="30" customWidth="1"/>
    <col min="5396" max="5396" width="14.875" style="30" customWidth="1"/>
    <col min="5397" max="5397" width="4.375" style="30" customWidth="1"/>
    <col min="5398" max="5398" width="11.25" style="30" customWidth="1"/>
    <col min="5399" max="5399" width="10.25" style="30" customWidth="1"/>
    <col min="5400" max="5401" width="9.125" style="30" bestFit="1" customWidth="1"/>
    <col min="5402" max="5402" width="10.25" style="30" bestFit="1" customWidth="1"/>
    <col min="5403" max="5403" width="10.25" style="30" customWidth="1"/>
    <col min="5404" max="5636" width="14.125" style="30"/>
    <col min="5637" max="5637" width="4.75" style="30" customWidth="1"/>
    <col min="5638" max="5638" width="3.875" style="30" customWidth="1"/>
    <col min="5639" max="5639" width="5.875" style="30" customWidth="1"/>
    <col min="5640" max="5640" width="24" style="30" customWidth="1"/>
    <col min="5641" max="5641" width="13.625" style="30" customWidth="1"/>
    <col min="5642" max="5642" width="11.75" style="30" bestFit="1" customWidth="1"/>
    <col min="5643" max="5643" width="13.125" style="30" customWidth="1"/>
    <col min="5644" max="5644" width="11.75" style="30" customWidth="1"/>
    <col min="5645" max="5645" width="12" style="30" bestFit="1" customWidth="1"/>
    <col min="5646" max="5646" width="10.625" style="30" customWidth="1"/>
    <col min="5647" max="5647" width="13.5" style="30" bestFit="1" customWidth="1"/>
    <col min="5648" max="5648" width="10.875" style="30" bestFit="1" customWidth="1"/>
    <col min="5649" max="5649" width="12.875" style="30" customWidth="1"/>
    <col min="5650" max="5650" width="14.5" style="30" customWidth="1"/>
    <col min="5651" max="5651" width="6.375" style="30" customWidth="1"/>
    <col min="5652" max="5652" width="14.875" style="30" customWidth="1"/>
    <col min="5653" max="5653" width="4.375" style="30" customWidth="1"/>
    <col min="5654" max="5654" width="11.25" style="30" customWidth="1"/>
    <col min="5655" max="5655" width="10.25" style="30" customWidth="1"/>
    <col min="5656" max="5657" width="9.125" style="30" bestFit="1" customWidth="1"/>
    <col min="5658" max="5658" width="10.25" style="30" bestFit="1" customWidth="1"/>
    <col min="5659" max="5659" width="10.25" style="30" customWidth="1"/>
    <col min="5660" max="5892" width="14.125" style="30"/>
    <col min="5893" max="5893" width="4.75" style="30" customWidth="1"/>
    <col min="5894" max="5894" width="3.875" style="30" customWidth="1"/>
    <col min="5895" max="5895" width="5.875" style="30" customWidth="1"/>
    <col min="5896" max="5896" width="24" style="30" customWidth="1"/>
    <col min="5897" max="5897" width="13.625" style="30" customWidth="1"/>
    <col min="5898" max="5898" width="11.75" style="30" bestFit="1" customWidth="1"/>
    <col min="5899" max="5899" width="13.125" style="30" customWidth="1"/>
    <col min="5900" max="5900" width="11.75" style="30" customWidth="1"/>
    <col min="5901" max="5901" width="12" style="30" bestFit="1" customWidth="1"/>
    <col min="5902" max="5902" width="10.625" style="30" customWidth="1"/>
    <col min="5903" max="5903" width="13.5" style="30" bestFit="1" customWidth="1"/>
    <col min="5904" max="5904" width="10.875" style="30" bestFit="1" customWidth="1"/>
    <col min="5905" max="5905" width="12.875" style="30" customWidth="1"/>
    <col min="5906" max="5906" width="14.5" style="30" customWidth="1"/>
    <col min="5907" max="5907" width="6.375" style="30" customWidth="1"/>
    <col min="5908" max="5908" width="14.875" style="30" customWidth="1"/>
    <col min="5909" max="5909" width="4.375" style="30" customWidth="1"/>
    <col min="5910" max="5910" width="11.25" style="30" customWidth="1"/>
    <col min="5911" max="5911" width="10.25" style="30" customWidth="1"/>
    <col min="5912" max="5913" width="9.125" style="30" bestFit="1" customWidth="1"/>
    <col min="5914" max="5914" width="10.25" style="30" bestFit="1" customWidth="1"/>
    <col min="5915" max="5915" width="10.25" style="30" customWidth="1"/>
    <col min="5916" max="6148" width="14.125" style="30"/>
    <col min="6149" max="6149" width="4.75" style="30" customWidth="1"/>
    <col min="6150" max="6150" width="3.875" style="30" customWidth="1"/>
    <col min="6151" max="6151" width="5.875" style="30" customWidth="1"/>
    <col min="6152" max="6152" width="24" style="30" customWidth="1"/>
    <col min="6153" max="6153" width="13.625" style="30" customWidth="1"/>
    <col min="6154" max="6154" width="11.75" style="30" bestFit="1" customWidth="1"/>
    <col min="6155" max="6155" width="13.125" style="30" customWidth="1"/>
    <col min="6156" max="6156" width="11.75" style="30" customWidth="1"/>
    <col min="6157" max="6157" width="12" style="30" bestFit="1" customWidth="1"/>
    <col min="6158" max="6158" width="10.625" style="30" customWidth="1"/>
    <col min="6159" max="6159" width="13.5" style="30" bestFit="1" customWidth="1"/>
    <col min="6160" max="6160" width="10.875" style="30" bestFit="1" customWidth="1"/>
    <col min="6161" max="6161" width="12.875" style="30" customWidth="1"/>
    <col min="6162" max="6162" width="14.5" style="30" customWidth="1"/>
    <col min="6163" max="6163" width="6.375" style="30" customWidth="1"/>
    <col min="6164" max="6164" width="14.875" style="30" customWidth="1"/>
    <col min="6165" max="6165" width="4.375" style="30" customWidth="1"/>
    <col min="6166" max="6166" width="11.25" style="30" customWidth="1"/>
    <col min="6167" max="6167" width="10.25" style="30" customWidth="1"/>
    <col min="6168" max="6169" width="9.125" style="30" bestFit="1" customWidth="1"/>
    <col min="6170" max="6170" width="10.25" style="30" bestFit="1" customWidth="1"/>
    <col min="6171" max="6171" width="10.25" style="30" customWidth="1"/>
    <col min="6172" max="6404" width="14.125" style="30"/>
    <col min="6405" max="6405" width="4.75" style="30" customWidth="1"/>
    <col min="6406" max="6406" width="3.875" style="30" customWidth="1"/>
    <col min="6407" max="6407" width="5.875" style="30" customWidth="1"/>
    <col min="6408" max="6408" width="24" style="30" customWidth="1"/>
    <col min="6409" max="6409" width="13.625" style="30" customWidth="1"/>
    <col min="6410" max="6410" width="11.75" style="30" bestFit="1" customWidth="1"/>
    <col min="6411" max="6411" width="13.125" style="30" customWidth="1"/>
    <col min="6412" max="6412" width="11.75" style="30" customWidth="1"/>
    <col min="6413" max="6413" width="12" style="30" bestFit="1" customWidth="1"/>
    <col min="6414" max="6414" width="10.625" style="30" customWidth="1"/>
    <col min="6415" max="6415" width="13.5" style="30" bestFit="1" customWidth="1"/>
    <col min="6416" max="6416" width="10.875" style="30" bestFit="1" customWidth="1"/>
    <col min="6417" max="6417" width="12.875" style="30" customWidth="1"/>
    <col min="6418" max="6418" width="14.5" style="30" customWidth="1"/>
    <col min="6419" max="6419" width="6.375" style="30" customWidth="1"/>
    <col min="6420" max="6420" width="14.875" style="30" customWidth="1"/>
    <col min="6421" max="6421" width="4.375" style="30" customWidth="1"/>
    <col min="6422" max="6422" width="11.25" style="30" customWidth="1"/>
    <col min="6423" max="6423" width="10.25" style="30" customWidth="1"/>
    <col min="6424" max="6425" width="9.125" style="30" bestFit="1" customWidth="1"/>
    <col min="6426" max="6426" width="10.25" style="30" bestFit="1" customWidth="1"/>
    <col min="6427" max="6427" width="10.25" style="30" customWidth="1"/>
    <col min="6428" max="6660" width="14.125" style="30"/>
    <col min="6661" max="6661" width="4.75" style="30" customWidth="1"/>
    <col min="6662" max="6662" width="3.875" style="30" customWidth="1"/>
    <col min="6663" max="6663" width="5.875" style="30" customWidth="1"/>
    <col min="6664" max="6664" width="24" style="30" customWidth="1"/>
    <col min="6665" max="6665" width="13.625" style="30" customWidth="1"/>
    <col min="6666" max="6666" width="11.75" style="30" bestFit="1" customWidth="1"/>
    <col min="6667" max="6667" width="13.125" style="30" customWidth="1"/>
    <col min="6668" max="6668" width="11.75" style="30" customWidth="1"/>
    <col min="6669" max="6669" width="12" style="30" bestFit="1" customWidth="1"/>
    <col min="6670" max="6670" width="10.625" style="30" customWidth="1"/>
    <col min="6671" max="6671" width="13.5" style="30" bestFit="1" customWidth="1"/>
    <col min="6672" max="6672" width="10.875" style="30" bestFit="1" customWidth="1"/>
    <col min="6673" max="6673" width="12.875" style="30" customWidth="1"/>
    <col min="6674" max="6674" width="14.5" style="30" customWidth="1"/>
    <col min="6675" max="6675" width="6.375" style="30" customWidth="1"/>
    <col min="6676" max="6676" width="14.875" style="30" customWidth="1"/>
    <col min="6677" max="6677" width="4.375" style="30" customWidth="1"/>
    <col min="6678" max="6678" width="11.25" style="30" customWidth="1"/>
    <col min="6679" max="6679" width="10.25" style="30" customWidth="1"/>
    <col min="6680" max="6681" width="9.125" style="30" bestFit="1" customWidth="1"/>
    <col min="6682" max="6682" width="10.25" style="30" bestFit="1" customWidth="1"/>
    <col min="6683" max="6683" width="10.25" style="30" customWidth="1"/>
    <col min="6684" max="6916" width="14.125" style="30"/>
    <col min="6917" max="6917" width="4.75" style="30" customWidth="1"/>
    <col min="6918" max="6918" width="3.875" style="30" customWidth="1"/>
    <col min="6919" max="6919" width="5.875" style="30" customWidth="1"/>
    <col min="6920" max="6920" width="24" style="30" customWidth="1"/>
    <col min="6921" max="6921" width="13.625" style="30" customWidth="1"/>
    <col min="6922" max="6922" width="11.75" style="30" bestFit="1" customWidth="1"/>
    <col min="6923" max="6923" width="13.125" style="30" customWidth="1"/>
    <col min="6924" max="6924" width="11.75" style="30" customWidth="1"/>
    <col min="6925" max="6925" width="12" style="30" bestFit="1" customWidth="1"/>
    <col min="6926" max="6926" width="10.625" style="30" customWidth="1"/>
    <col min="6927" max="6927" width="13.5" style="30" bestFit="1" customWidth="1"/>
    <col min="6928" max="6928" width="10.875" style="30" bestFit="1" customWidth="1"/>
    <col min="6929" max="6929" width="12.875" style="30" customWidth="1"/>
    <col min="6930" max="6930" width="14.5" style="30" customWidth="1"/>
    <col min="6931" max="6931" width="6.375" style="30" customWidth="1"/>
    <col min="6932" max="6932" width="14.875" style="30" customWidth="1"/>
    <col min="6933" max="6933" width="4.375" style="30" customWidth="1"/>
    <col min="6934" max="6934" width="11.25" style="30" customWidth="1"/>
    <col min="6935" max="6935" width="10.25" style="30" customWidth="1"/>
    <col min="6936" max="6937" width="9.125" style="30" bestFit="1" customWidth="1"/>
    <col min="6938" max="6938" width="10.25" style="30" bestFit="1" customWidth="1"/>
    <col min="6939" max="6939" width="10.25" style="30" customWidth="1"/>
    <col min="6940" max="7172" width="14.125" style="30"/>
    <col min="7173" max="7173" width="4.75" style="30" customWidth="1"/>
    <col min="7174" max="7174" width="3.875" style="30" customWidth="1"/>
    <col min="7175" max="7175" width="5.875" style="30" customWidth="1"/>
    <col min="7176" max="7176" width="24" style="30" customWidth="1"/>
    <col min="7177" max="7177" width="13.625" style="30" customWidth="1"/>
    <col min="7178" max="7178" width="11.75" style="30" bestFit="1" customWidth="1"/>
    <col min="7179" max="7179" width="13.125" style="30" customWidth="1"/>
    <col min="7180" max="7180" width="11.75" style="30" customWidth="1"/>
    <col min="7181" max="7181" width="12" style="30" bestFit="1" customWidth="1"/>
    <col min="7182" max="7182" width="10.625" style="30" customWidth="1"/>
    <col min="7183" max="7183" width="13.5" style="30" bestFit="1" customWidth="1"/>
    <col min="7184" max="7184" width="10.875" style="30" bestFit="1" customWidth="1"/>
    <col min="7185" max="7185" width="12.875" style="30" customWidth="1"/>
    <col min="7186" max="7186" width="14.5" style="30" customWidth="1"/>
    <col min="7187" max="7187" width="6.375" style="30" customWidth="1"/>
    <col min="7188" max="7188" width="14.875" style="30" customWidth="1"/>
    <col min="7189" max="7189" width="4.375" style="30" customWidth="1"/>
    <col min="7190" max="7190" width="11.25" style="30" customWidth="1"/>
    <col min="7191" max="7191" width="10.25" style="30" customWidth="1"/>
    <col min="7192" max="7193" width="9.125" style="30" bestFit="1" customWidth="1"/>
    <col min="7194" max="7194" width="10.25" style="30" bestFit="1" customWidth="1"/>
    <col min="7195" max="7195" width="10.25" style="30" customWidth="1"/>
    <col min="7196" max="7428" width="14.125" style="30"/>
    <col min="7429" max="7429" width="4.75" style="30" customWidth="1"/>
    <col min="7430" max="7430" width="3.875" style="30" customWidth="1"/>
    <col min="7431" max="7431" width="5.875" style="30" customWidth="1"/>
    <col min="7432" max="7432" width="24" style="30" customWidth="1"/>
    <col min="7433" max="7433" width="13.625" style="30" customWidth="1"/>
    <col min="7434" max="7434" width="11.75" style="30" bestFit="1" customWidth="1"/>
    <col min="7435" max="7435" width="13.125" style="30" customWidth="1"/>
    <col min="7436" max="7436" width="11.75" style="30" customWidth="1"/>
    <col min="7437" max="7437" width="12" style="30" bestFit="1" customWidth="1"/>
    <col min="7438" max="7438" width="10.625" style="30" customWidth="1"/>
    <col min="7439" max="7439" width="13.5" style="30" bestFit="1" customWidth="1"/>
    <col min="7440" max="7440" width="10.875" style="30" bestFit="1" customWidth="1"/>
    <col min="7441" max="7441" width="12.875" style="30" customWidth="1"/>
    <col min="7442" max="7442" width="14.5" style="30" customWidth="1"/>
    <col min="7443" max="7443" width="6.375" style="30" customWidth="1"/>
    <col min="7444" max="7444" width="14.875" style="30" customWidth="1"/>
    <col min="7445" max="7445" width="4.375" style="30" customWidth="1"/>
    <col min="7446" max="7446" width="11.25" style="30" customWidth="1"/>
    <col min="7447" max="7447" width="10.25" style="30" customWidth="1"/>
    <col min="7448" max="7449" width="9.125" style="30" bestFit="1" customWidth="1"/>
    <col min="7450" max="7450" width="10.25" style="30" bestFit="1" customWidth="1"/>
    <col min="7451" max="7451" width="10.25" style="30" customWidth="1"/>
    <col min="7452" max="7684" width="14.125" style="30"/>
    <col min="7685" max="7685" width="4.75" style="30" customWidth="1"/>
    <col min="7686" max="7686" width="3.875" style="30" customWidth="1"/>
    <col min="7687" max="7687" width="5.875" style="30" customWidth="1"/>
    <col min="7688" max="7688" width="24" style="30" customWidth="1"/>
    <col min="7689" max="7689" width="13.625" style="30" customWidth="1"/>
    <col min="7690" max="7690" width="11.75" style="30" bestFit="1" customWidth="1"/>
    <col min="7691" max="7691" width="13.125" style="30" customWidth="1"/>
    <col min="7692" max="7692" width="11.75" style="30" customWidth="1"/>
    <col min="7693" max="7693" width="12" style="30" bestFit="1" customWidth="1"/>
    <col min="7694" max="7694" width="10.625" style="30" customWidth="1"/>
    <col min="7695" max="7695" width="13.5" style="30" bestFit="1" customWidth="1"/>
    <col min="7696" max="7696" width="10.875" style="30" bestFit="1" customWidth="1"/>
    <col min="7697" max="7697" width="12.875" style="30" customWidth="1"/>
    <col min="7698" max="7698" width="14.5" style="30" customWidth="1"/>
    <col min="7699" max="7699" width="6.375" style="30" customWidth="1"/>
    <col min="7700" max="7700" width="14.875" style="30" customWidth="1"/>
    <col min="7701" max="7701" width="4.375" style="30" customWidth="1"/>
    <col min="7702" max="7702" width="11.25" style="30" customWidth="1"/>
    <col min="7703" max="7703" width="10.25" style="30" customWidth="1"/>
    <col min="7704" max="7705" width="9.125" style="30" bestFit="1" customWidth="1"/>
    <col min="7706" max="7706" width="10.25" style="30" bestFit="1" customWidth="1"/>
    <col min="7707" max="7707" width="10.25" style="30" customWidth="1"/>
    <col min="7708" max="7940" width="14.125" style="30"/>
    <col min="7941" max="7941" width="4.75" style="30" customWidth="1"/>
    <col min="7942" max="7942" width="3.875" style="30" customWidth="1"/>
    <col min="7943" max="7943" width="5.875" style="30" customWidth="1"/>
    <col min="7944" max="7944" width="24" style="30" customWidth="1"/>
    <col min="7945" max="7945" width="13.625" style="30" customWidth="1"/>
    <col min="7946" max="7946" width="11.75" style="30" bestFit="1" customWidth="1"/>
    <col min="7947" max="7947" width="13.125" style="30" customWidth="1"/>
    <col min="7948" max="7948" width="11.75" style="30" customWidth="1"/>
    <col min="7949" max="7949" width="12" style="30" bestFit="1" customWidth="1"/>
    <col min="7950" max="7950" width="10.625" style="30" customWidth="1"/>
    <col min="7951" max="7951" width="13.5" style="30" bestFit="1" customWidth="1"/>
    <col min="7952" max="7952" width="10.875" style="30" bestFit="1" customWidth="1"/>
    <col min="7953" max="7953" width="12.875" style="30" customWidth="1"/>
    <col min="7954" max="7954" width="14.5" style="30" customWidth="1"/>
    <col min="7955" max="7955" width="6.375" style="30" customWidth="1"/>
    <col min="7956" max="7956" width="14.875" style="30" customWidth="1"/>
    <col min="7957" max="7957" width="4.375" style="30" customWidth="1"/>
    <col min="7958" max="7958" width="11.25" style="30" customWidth="1"/>
    <col min="7959" max="7959" width="10.25" style="30" customWidth="1"/>
    <col min="7960" max="7961" width="9.125" style="30" bestFit="1" customWidth="1"/>
    <col min="7962" max="7962" width="10.25" style="30" bestFit="1" customWidth="1"/>
    <col min="7963" max="7963" width="10.25" style="30" customWidth="1"/>
    <col min="7964" max="8196" width="14.125" style="30"/>
    <col min="8197" max="8197" width="4.75" style="30" customWidth="1"/>
    <col min="8198" max="8198" width="3.875" style="30" customWidth="1"/>
    <col min="8199" max="8199" width="5.875" style="30" customWidth="1"/>
    <col min="8200" max="8200" width="24" style="30" customWidth="1"/>
    <col min="8201" max="8201" width="13.625" style="30" customWidth="1"/>
    <col min="8202" max="8202" width="11.75" style="30" bestFit="1" customWidth="1"/>
    <col min="8203" max="8203" width="13.125" style="30" customWidth="1"/>
    <col min="8204" max="8204" width="11.75" style="30" customWidth="1"/>
    <col min="8205" max="8205" width="12" style="30" bestFit="1" customWidth="1"/>
    <col min="8206" max="8206" width="10.625" style="30" customWidth="1"/>
    <col min="8207" max="8207" width="13.5" style="30" bestFit="1" customWidth="1"/>
    <col min="8208" max="8208" width="10.875" style="30" bestFit="1" customWidth="1"/>
    <col min="8209" max="8209" width="12.875" style="30" customWidth="1"/>
    <col min="8210" max="8210" width="14.5" style="30" customWidth="1"/>
    <col min="8211" max="8211" width="6.375" style="30" customWidth="1"/>
    <col min="8212" max="8212" width="14.875" style="30" customWidth="1"/>
    <col min="8213" max="8213" width="4.375" style="30" customWidth="1"/>
    <col min="8214" max="8214" width="11.25" style="30" customWidth="1"/>
    <col min="8215" max="8215" width="10.25" style="30" customWidth="1"/>
    <col min="8216" max="8217" width="9.125" style="30" bestFit="1" customWidth="1"/>
    <col min="8218" max="8218" width="10.25" style="30" bestFit="1" customWidth="1"/>
    <col min="8219" max="8219" width="10.25" style="30" customWidth="1"/>
    <col min="8220" max="8452" width="14.125" style="30"/>
    <col min="8453" max="8453" width="4.75" style="30" customWidth="1"/>
    <col min="8454" max="8454" width="3.875" style="30" customWidth="1"/>
    <col min="8455" max="8455" width="5.875" style="30" customWidth="1"/>
    <col min="8456" max="8456" width="24" style="30" customWidth="1"/>
    <col min="8457" max="8457" width="13.625" style="30" customWidth="1"/>
    <col min="8458" max="8458" width="11.75" style="30" bestFit="1" customWidth="1"/>
    <col min="8459" max="8459" width="13.125" style="30" customWidth="1"/>
    <col min="8460" max="8460" width="11.75" style="30" customWidth="1"/>
    <col min="8461" max="8461" width="12" style="30" bestFit="1" customWidth="1"/>
    <col min="8462" max="8462" width="10.625" style="30" customWidth="1"/>
    <col min="8463" max="8463" width="13.5" style="30" bestFit="1" customWidth="1"/>
    <col min="8464" max="8464" width="10.875" style="30" bestFit="1" customWidth="1"/>
    <col min="8465" max="8465" width="12.875" style="30" customWidth="1"/>
    <col min="8466" max="8466" width="14.5" style="30" customWidth="1"/>
    <col min="8467" max="8467" width="6.375" style="30" customWidth="1"/>
    <col min="8468" max="8468" width="14.875" style="30" customWidth="1"/>
    <col min="8469" max="8469" width="4.375" style="30" customWidth="1"/>
    <col min="8470" max="8470" width="11.25" style="30" customWidth="1"/>
    <col min="8471" max="8471" width="10.25" style="30" customWidth="1"/>
    <col min="8472" max="8473" width="9.125" style="30" bestFit="1" customWidth="1"/>
    <col min="8474" max="8474" width="10.25" style="30" bestFit="1" customWidth="1"/>
    <col min="8475" max="8475" width="10.25" style="30" customWidth="1"/>
    <col min="8476" max="8708" width="14.125" style="30"/>
    <col min="8709" max="8709" width="4.75" style="30" customWidth="1"/>
    <col min="8710" max="8710" width="3.875" style="30" customWidth="1"/>
    <col min="8711" max="8711" width="5.875" style="30" customWidth="1"/>
    <col min="8712" max="8712" width="24" style="30" customWidth="1"/>
    <col min="8713" max="8713" width="13.625" style="30" customWidth="1"/>
    <col min="8714" max="8714" width="11.75" style="30" bestFit="1" customWidth="1"/>
    <col min="8715" max="8715" width="13.125" style="30" customWidth="1"/>
    <col min="8716" max="8716" width="11.75" style="30" customWidth="1"/>
    <col min="8717" max="8717" width="12" style="30" bestFit="1" customWidth="1"/>
    <col min="8718" max="8718" width="10.625" style="30" customWidth="1"/>
    <col min="8719" max="8719" width="13.5" style="30" bestFit="1" customWidth="1"/>
    <col min="8720" max="8720" width="10.875" style="30" bestFit="1" customWidth="1"/>
    <col min="8721" max="8721" width="12.875" style="30" customWidth="1"/>
    <col min="8722" max="8722" width="14.5" style="30" customWidth="1"/>
    <col min="8723" max="8723" width="6.375" style="30" customWidth="1"/>
    <col min="8724" max="8724" width="14.875" style="30" customWidth="1"/>
    <col min="8725" max="8725" width="4.375" style="30" customWidth="1"/>
    <col min="8726" max="8726" width="11.25" style="30" customWidth="1"/>
    <col min="8727" max="8727" width="10.25" style="30" customWidth="1"/>
    <col min="8728" max="8729" width="9.125" style="30" bestFit="1" customWidth="1"/>
    <col min="8730" max="8730" width="10.25" style="30" bestFit="1" customWidth="1"/>
    <col min="8731" max="8731" width="10.25" style="30" customWidth="1"/>
    <col min="8732" max="8964" width="14.125" style="30"/>
    <col min="8965" max="8965" width="4.75" style="30" customWidth="1"/>
    <col min="8966" max="8966" width="3.875" style="30" customWidth="1"/>
    <col min="8967" max="8967" width="5.875" style="30" customWidth="1"/>
    <col min="8968" max="8968" width="24" style="30" customWidth="1"/>
    <col min="8969" max="8969" width="13.625" style="30" customWidth="1"/>
    <col min="8970" max="8970" width="11.75" style="30" bestFit="1" customWidth="1"/>
    <col min="8971" max="8971" width="13.125" style="30" customWidth="1"/>
    <col min="8972" max="8972" width="11.75" style="30" customWidth="1"/>
    <col min="8973" max="8973" width="12" style="30" bestFit="1" customWidth="1"/>
    <col min="8974" max="8974" width="10.625" style="30" customWidth="1"/>
    <col min="8975" max="8975" width="13.5" style="30" bestFit="1" customWidth="1"/>
    <col min="8976" max="8976" width="10.875" style="30" bestFit="1" customWidth="1"/>
    <col min="8977" max="8977" width="12.875" style="30" customWidth="1"/>
    <col min="8978" max="8978" width="14.5" style="30" customWidth="1"/>
    <col min="8979" max="8979" width="6.375" style="30" customWidth="1"/>
    <col min="8980" max="8980" width="14.875" style="30" customWidth="1"/>
    <col min="8981" max="8981" width="4.375" style="30" customWidth="1"/>
    <col min="8982" max="8982" width="11.25" style="30" customWidth="1"/>
    <col min="8983" max="8983" width="10.25" style="30" customWidth="1"/>
    <col min="8984" max="8985" width="9.125" style="30" bestFit="1" customWidth="1"/>
    <col min="8986" max="8986" width="10.25" style="30" bestFit="1" customWidth="1"/>
    <col min="8987" max="8987" width="10.25" style="30" customWidth="1"/>
    <col min="8988" max="9220" width="14.125" style="30"/>
    <col min="9221" max="9221" width="4.75" style="30" customWidth="1"/>
    <col min="9222" max="9222" width="3.875" style="30" customWidth="1"/>
    <col min="9223" max="9223" width="5.875" style="30" customWidth="1"/>
    <col min="9224" max="9224" width="24" style="30" customWidth="1"/>
    <col min="9225" max="9225" width="13.625" style="30" customWidth="1"/>
    <col min="9226" max="9226" width="11.75" style="30" bestFit="1" customWidth="1"/>
    <col min="9227" max="9227" width="13.125" style="30" customWidth="1"/>
    <col min="9228" max="9228" width="11.75" style="30" customWidth="1"/>
    <col min="9229" max="9229" width="12" style="30" bestFit="1" customWidth="1"/>
    <col min="9230" max="9230" width="10.625" style="30" customWidth="1"/>
    <col min="9231" max="9231" width="13.5" style="30" bestFit="1" customWidth="1"/>
    <col min="9232" max="9232" width="10.875" style="30" bestFit="1" customWidth="1"/>
    <col min="9233" max="9233" width="12.875" style="30" customWidth="1"/>
    <col min="9234" max="9234" width="14.5" style="30" customWidth="1"/>
    <col min="9235" max="9235" width="6.375" style="30" customWidth="1"/>
    <col min="9236" max="9236" width="14.875" style="30" customWidth="1"/>
    <col min="9237" max="9237" width="4.375" style="30" customWidth="1"/>
    <col min="9238" max="9238" width="11.25" style="30" customWidth="1"/>
    <col min="9239" max="9239" width="10.25" style="30" customWidth="1"/>
    <col min="9240" max="9241" width="9.125" style="30" bestFit="1" customWidth="1"/>
    <col min="9242" max="9242" width="10.25" style="30" bestFit="1" customWidth="1"/>
    <col min="9243" max="9243" width="10.25" style="30" customWidth="1"/>
    <col min="9244" max="9476" width="14.125" style="30"/>
    <col min="9477" max="9477" width="4.75" style="30" customWidth="1"/>
    <col min="9478" max="9478" width="3.875" style="30" customWidth="1"/>
    <col min="9479" max="9479" width="5.875" style="30" customWidth="1"/>
    <col min="9480" max="9480" width="24" style="30" customWidth="1"/>
    <col min="9481" max="9481" width="13.625" style="30" customWidth="1"/>
    <col min="9482" max="9482" width="11.75" style="30" bestFit="1" customWidth="1"/>
    <col min="9483" max="9483" width="13.125" style="30" customWidth="1"/>
    <col min="9484" max="9484" width="11.75" style="30" customWidth="1"/>
    <col min="9485" max="9485" width="12" style="30" bestFit="1" customWidth="1"/>
    <col min="9486" max="9486" width="10.625" style="30" customWidth="1"/>
    <col min="9487" max="9487" width="13.5" style="30" bestFit="1" customWidth="1"/>
    <col min="9488" max="9488" width="10.875" style="30" bestFit="1" customWidth="1"/>
    <col min="9489" max="9489" width="12.875" style="30" customWidth="1"/>
    <col min="9490" max="9490" width="14.5" style="30" customWidth="1"/>
    <col min="9491" max="9491" width="6.375" style="30" customWidth="1"/>
    <col min="9492" max="9492" width="14.875" style="30" customWidth="1"/>
    <col min="9493" max="9493" width="4.375" style="30" customWidth="1"/>
    <col min="9494" max="9494" width="11.25" style="30" customWidth="1"/>
    <col min="9495" max="9495" width="10.25" style="30" customWidth="1"/>
    <col min="9496" max="9497" width="9.125" style="30" bestFit="1" customWidth="1"/>
    <col min="9498" max="9498" width="10.25" style="30" bestFit="1" customWidth="1"/>
    <col min="9499" max="9499" width="10.25" style="30" customWidth="1"/>
    <col min="9500" max="9732" width="14.125" style="30"/>
    <col min="9733" max="9733" width="4.75" style="30" customWidth="1"/>
    <col min="9734" max="9734" width="3.875" style="30" customWidth="1"/>
    <col min="9735" max="9735" width="5.875" style="30" customWidth="1"/>
    <col min="9736" max="9736" width="24" style="30" customWidth="1"/>
    <col min="9737" max="9737" width="13.625" style="30" customWidth="1"/>
    <col min="9738" max="9738" width="11.75" style="30" bestFit="1" customWidth="1"/>
    <col min="9739" max="9739" width="13.125" style="30" customWidth="1"/>
    <col min="9740" max="9740" width="11.75" style="30" customWidth="1"/>
    <col min="9741" max="9741" width="12" style="30" bestFit="1" customWidth="1"/>
    <col min="9742" max="9742" width="10.625" style="30" customWidth="1"/>
    <col min="9743" max="9743" width="13.5" style="30" bestFit="1" customWidth="1"/>
    <col min="9744" max="9744" width="10.875" style="30" bestFit="1" customWidth="1"/>
    <col min="9745" max="9745" width="12.875" style="30" customWidth="1"/>
    <col min="9746" max="9746" width="14.5" style="30" customWidth="1"/>
    <col min="9747" max="9747" width="6.375" style="30" customWidth="1"/>
    <col min="9748" max="9748" width="14.875" style="30" customWidth="1"/>
    <col min="9749" max="9749" width="4.375" style="30" customWidth="1"/>
    <col min="9750" max="9750" width="11.25" style="30" customWidth="1"/>
    <col min="9751" max="9751" width="10.25" style="30" customWidth="1"/>
    <col min="9752" max="9753" width="9.125" style="30" bestFit="1" customWidth="1"/>
    <col min="9754" max="9754" width="10.25" style="30" bestFit="1" customWidth="1"/>
    <col min="9755" max="9755" width="10.25" style="30" customWidth="1"/>
    <col min="9756" max="9988" width="14.125" style="30"/>
    <col min="9989" max="9989" width="4.75" style="30" customWidth="1"/>
    <col min="9990" max="9990" width="3.875" style="30" customWidth="1"/>
    <col min="9991" max="9991" width="5.875" style="30" customWidth="1"/>
    <col min="9992" max="9992" width="24" style="30" customWidth="1"/>
    <col min="9993" max="9993" width="13.625" style="30" customWidth="1"/>
    <col min="9994" max="9994" width="11.75" style="30" bestFit="1" customWidth="1"/>
    <col min="9995" max="9995" width="13.125" style="30" customWidth="1"/>
    <col min="9996" max="9996" width="11.75" style="30" customWidth="1"/>
    <col min="9997" max="9997" width="12" style="30" bestFit="1" customWidth="1"/>
    <col min="9998" max="9998" width="10.625" style="30" customWidth="1"/>
    <col min="9999" max="9999" width="13.5" style="30" bestFit="1" customWidth="1"/>
    <col min="10000" max="10000" width="10.875" style="30" bestFit="1" customWidth="1"/>
    <col min="10001" max="10001" width="12.875" style="30" customWidth="1"/>
    <col min="10002" max="10002" width="14.5" style="30" customWidth="1"/>
    <col min="10003" max="10003" width="6.375" style="30" customWidth="1"/>
    <col min="10004" max="10004" width="14.875" style="30" customWidth="1"/>
    <col min="10005" max="10005" width="4.375" style="30" customWidth="1"/>
    <col min="10006" max="10006" width="11.25" style="30" customWidth="1"/>
    <col min="10007" max="10007" width="10.25" style="30" customWidth="1"/>
    <col min="10008" max="10009" width="9.125" style="30" bestFit="1" customWidth="1"/>
    <col min="10010" max="10010" width="10.25" style="30" bestFit="1" customWidth="1"/>
    <col min="10011" max="10011" width="10.25" style="30" customWidth="1"/>
    <col min="10012" max="10244" width="14.125" style="30"/>
    <col min="10245" max="10245" width="4.75" style="30" customWidth="1"/>
    <col min="10246" max="10246" width="3.875" style="30" customWidth="1"/>
    <col min="10247" max="10247" width="5.875" style="30" customWidth="1"/>
    <col min="10248" max="10248" width="24" style="30" customWidth="1"/>
    <col min="10249" max="10249" width="13.625" style="30" customWidth="1"/>
    <col min="10250" max="10250" width="11.75" style="30" bestFit="1" customWidth="1"/>
    <col min="10251" max="10251" width="13.125" style="30" customWidth="1"/>
    <col min="10252" max="10252" width="11.75" style="30" customWidth="1"/>
    <col min="10253" max="10253" width="12" style="30" bestFit="1" customWidth="1"/>
    <col min="10254" max="10254" width="10.625" style="30" customWidth="1"/>
    <col min="10255" max="10255" width="13.5" style="30" bestFit="1" customWidth="1"/>
    <col min="10256" max="10256" width="10.875" style="30" bestFit="1" customWidth="1"/>
    <col min="10257" max="10257" width="12.875" style="30" customWidth="1"/>
    <col min="10258" max="10258" width="14.5" style="30" customWidth="1"/>
    <col min="10259" max="10259" width="6.375" style="30" customWidth="1"/>
    <col min="10260" max="10260" width="14.875" style="30" customWidth="1"/>
    <col min="10261" max="10261" width="4.375" style="30" customWidth="1"/>
    <col min="10262" max="10262" width="11.25" style="30" customWidth="1"/>
    <col min="10263" max="10263" width="10.25" style="30" customWidth="1"/>
    <col min="10264" max="10265" width="9.125" style="30" bestFit="1" customWidth="1"/>
    <col min="10266" max="10266" width="10.25" style="30" bestFit="1" customWidth="1"/>
    <col min="10267" max="10267" width="10.25" style="30" customWidth="1"/>
    <col min="10268" max="10500" width="14.125" style="30"/>
    <col min="10501" max="10501" width="4.75" style="30" customWidth="1"/>
    <col min="10502" max="10502" width="3.875" style="30" customWidth="1"/>
    <col min="10503" max="10503" width="5.875" style="30" customWidth="1"/>
    <col min="10504" max="10504" width="24" style="30" customWidth="1"/>
    <col min="10505" max="10505" width="13.625" style="30" customWidth="1"/>
    <col min="10506" max="10506" width="11.75" style="30" bestFit="1" customWidth="1"/>
    <col min="10507" max="10507" width="13.125" style="30" customWidth="1"/>
    <col min="10508" max="10508" width="11.75" style="30" customWidth="1"/>
    <col min="10509" max="10509" width="12" style="30" bestFit="1" customWidth="1"/>
    <col min="10510" max="10510" width="10.625" style="30" customWidth="1"/>
    <col min="10511" max="10511" width="13.5" style="30" bestFit="1" customWidth="1"/>
    <col min="10512" max="10512" width="10.875" style="30" bestFit="1" customWidth="1"/>
    <col min="10513" max="10513" width="12.875" style="30" customWidth="1"/>
    <col min="10514" max="10514" width="14.5" style="30" customWidth="1"/>
    <col min="10515" max="10515" width="6.375" style="30" customWidth="1"/>
    <col min="10516" max="10516" width="14.875" style="30" customWidth="1"/>
    <col min="10517" max="10517" width="4.375" style="30" customWidth="1"/>
    <col min="10518" max="10518" width="11.25" style="30" customWidth="1"/>
    <col min="10519" max="10519" width="10.25" style="30" customWidth="1"/>
    <col min="10520" max="10521" width="9.125" style="30" bestFit="1" customWidth="1"/>
    <col min="10522" max="10522" width="10.25" style="30" bestFit="1" customWidth="1"/>
    <col min="10523" max="10523" width="10.25" style="30" customWidth="1"/>
    <col min="10524" max="10756" width="14.125" style="30"/>
    <col min="10757" max="10757" width="4.75" style="30" customWidth="1"/>
    <col min="10758" max="10758" width="3.875" style="30" customWidth="1"/>
    <col min="10759" max="10759" width="5.875" style="30" customWidth="1"/>
    <col min="10760" max="10760" width="24" style="30" customWidth="1"/>
    <col min="10761" max="10761" width="13.625" style="30" customWidth="1"/>
    <col min="10762" max="10762" width="11.75" style="30" bestFit="1" customWidth="1"/>
    <col min="10763" max="10763" width="13.125" style="30" customWidth="1"/>
    <col min="10764" max="10764" width="11.75" style="30" customWidth="1"/>
    <col min="10765" max="10765" width="12" style="30" bestFit="1" customWidth="1"/>
    <col min="10766" max="10766" width="10.625" style="30" customWidth="1"/>
    <col min="10767" max="10767" width="13.5" style="30" bestFit="1" customWidth="1"/>
    <col min="10768" max="10768" width="10.875" style="30" bestFit="1" customWidth="1"/>
    <col min="10769" max="10769" width="12.875" style="30" customWidth="1"/>
    <col min="10770" max="10770" width="14.5" style="30" customWidth="1"/>
    <col min="10771" max="10771" width="6.375" style="30" customWidth="1"/>
    <col min="10772" max="10772" width="14.875" style="30" customWidth="1"/>
    <col min="10773" max="10773" width="4.375" style="30" customWidth="1"/>
    <col min="10774" max="10774" width="11.25" style="30" customWidth="1"/>
    <col min="10775" max="10775" width="10.25" style="30" customWidth="1"/>
    <col min="10776" max="10777" width="9.125" style="30" bestFit="1" customWidth="1"/>
    <col min="10778" max="10778" width="10.25" style="30" bestFit="1" customWidth="1"/>
    <col min="10779" max="10779" width="10.25" style="30" customWidth="1"/>
    <col min="10780" max="11012" width="14.125" style="30"/>
    <col min="11013" max="11013" width="4.75" style="30" customWidth="1"/>
    <col min="11014" max="11014" width="3.875" style="30" customWidth="1"/>
    <col min="11015" max="11015" width="5.875" style="30" customWidth="1"/>
    <col min="11016" max="11016" width="24" style="30" customWidth="1"/>
    <col min="11017" max="11017" width="13.625" style="30" customWidth="1"/>
    <col min="11018" max="11018" width="11.75" style="30" bestFit="1" customWidth="1"/>
    <col min="11019" max="11019" width="13.125" style="30" customWidth="1"/>
    <col min="11020" max="11020" width="11.75" style="30" customWidth="1"/>
    <col min="11021" max="11021" width="12" style="30" bestFit="1" customWidth="1"/>
    <col min="11022" max="11022" width="10.625" style="30" customWidth="1"/>
    <col min="11023" max="11023" width="13.5" style="30" bestFit="1" customWidth="1"/>
    <col min="11024" max="11024" width="10.875" style="30" bestFit="1" customWidth="1"/>
    <col min="11025" max="11025" width="12.875" style="30" customWidth="1"/>
    <col min="11026" max="11026" width="14.5" style="30" customWidth="1"/>
    <col min="11027" max="11027" width="6.375" style="30" customWidth="1"/>
    <col min="11028" max="11028" width="14.875" style="30" customWidth="1"/>
    <col min="11029" max="11029" width="4.375" style="30" customWidth="1"/>
    <col min="11030" max="11030" width="11.25" style="30" customWidth="1"/>
    <col min="11031" max="11031" width="10.25" style="30" customWidth="1"/>
    <col min="11032" max="11033" width="9.125" style="30" bestFit="1" customWidth="1"/>
    <col min="11034" max="11034" width="10.25" style="30" bestFit="1" customWidth="1"/>
    <col min="11035" max="11035" width="10.25" style="30" customWidth="1"/>
    <col min="11036" max="11268" width="14.125" style="30"/>
    <col min="11269" max="11269" width="4.75" style="30" customWidth="1"/>
    <col min="11270" max="11270" width="3.875" style="30" customWidth="1"/>
    <col min="11271" max="11271" width="5.875" style="30" customWidth="1"/>
    <col min="11272" max="11272" width="24" style="30" customWidth="1"/>
    <col min="11273" max="11273" width="13.625" style="30" customWidth="1"/>
    <col min="11274" max="11274" width="11.75" style="30" bestFit="1" customWidth="1"/>
    <col min="11275" max="11275" width="13.125" style="30" customWidth="1"/>
    <col min="11276" max="11276" width="11.75" style="30" customWidth="1"/>
    <col min="11277" max="11277" width="12" style="30" bestFit="1" customWidth="1"/>
    <col min="11278" max="11278" width="10.625" style="30" customWidth="1"/>
    <col min="11279" max="11279" width="13.5" style="30" bestFit="1" customWidth="1"/>
    <col min="11280" max="11280" width="10.875" style="30" bestFit="1" customWidth="1"/>
    <col min="11281" max="11281" width="12.875" style="30" customWidth="1"/>
    <col min="11282" max="11282" width="14.5" style="30" customWidth="1"/>
    <col min="11283" max="11283" width="6.375" style="30" customWidth="1"/>
    <col min="11284" max="11284" width="14.875" style="30" customWidth="1"/>
    <col min="11285" max="11285" width="4.375" style="30" customWidth="1"/>
    <col min="11286" max="11286" width="11.25" style="30" customWidth="1"/>
    <col min="11287" max="11287" width="10.25" style="30" customWidth="1"/>
    <col min="11288" max="11289" width="9.125" style="30" bestFit="1" customWidth="1"/>
    <col min="11290" max="11290" width="10.25" style="30" bestFit="1" customWidth="1"/>
    <col min="11291" max="11291" width="10.25" style="30" customWidth="1"/>
    <col min="11292" max="11524" width="14.125" style="30"/>
    <col min="11525" max="11525" width="4.75" style="30" customWidth="1"/>
    <col min="11526" max="11526" width="3.875" style="30" customWidth="1"/>
    <col min="11527" max="11527" width="5.875" style="30" customWidth="1"/>
    <col min="11528" max="11528" width="24" style="30" customWidth="1"/>
    <col min="11529" max="11529" width="13.625" style="30" customWidth="1"/>
    <col min="11530" max="11530" width="11.75" style="30" bestFit="1" customWidth="1"/>
    <col min="11531" max="11531" width="13.125" style="30" customWidth="1"/>
    <col min="11532" max="11532" width="11.75" style="30" customWidth="1"/>
    <col min="11533" max="11533" width="12" style="30" bestFit="1" customWidth="1"/>
    <col min="11534" max="11534" width="10.625" style="30" customWidth="1"/>
    <col min="11535" max="11535" width="13.5" style="30" bestFit="1" customWidth="1"/>
    <col min="11536" max="11536" width="10.875" style="30" bestFit="1" customWidth="1"/>
    <col min="11537" max="11537" width="12.875" style="30" customWidth="1"/>
    <col min="11538" max="11538" width="14.5" style="30" customWidth="1"/>
    <col min="11539" max="11539" width="6.375" style="30" customWidth="1"/>
    <col min="11540" max="11540" width="14.875" style="30" customWidth="1"/>
    <col min="11541" max="11541" width="4.375" style="30" customWidth="1"/>
    <col min="11542" max="11542" width="11.25" style="30" customWidth="1"/>
    <col min="11543" max="11543" width="10.25" style="30" customWidth="1"/>
    <col min="11544" max="11545" width="9.125" style="30" bestFit="1" customWidth="1"/>
    <col min="11546" max="11546" width="10.25" style="30" bestFit="1" customWidth="1"/>
    <col min="11547" max="11547" width="10.25" style="30" customWidth="1"/>
    <col min="11548" max="11780" width="14.125" style="30"/>
    <col min="11781" max="11781" width="4.75" style="30" customWidth="1"/>
    <col min="11782" max="11782" width="3.875" style="30" customWidth="1"/>
    <col min="11783" max="11783" width="5.875" style="30" customWidth="1"/>
    <col min="11784" max="11784" width="24" style="30" customWidth="1"/>
    <col min="11785" max="11785" width="13.625" style="30" customWidth="1"/>
    <col min="11786" max="11786" width="11.75" style="30" bestFit="1" customWidth="1"/>
    <col min="11787" max="11787" width="13.125" style="30" customWidth="1"/>
    <col min="11788" max="11788" width="11.75" style="30" customWidth="1"/>
    <col min="11789" max="11789" width="12" style="30" bestFit="1" customWidth="1"/>
    <col min="11790" max="11790" width="10.625" style="30" customWidth="1"/>
    <col min="11791" max="11791" width="13.5" style="30" bestFit="1" customWidth="1"/>
    <col min="11792" max="11792" width="10.875" style="30" bestFit="1" customWidth="1"/>
    <col min="11793" max="11793" width="12.875" style="30" customWidth="1"/>
    <col min="11794" max="11794" width="14.5" style="30" customWidth="1"/>
    <col min="11795" max="11795" width="6.375" style="30" customWidth="1"/>
    <col min="11796" max="11796" width="14.875" style="30" customWidth="1"/>
    <col min="11797" max="11797" width="4.375" style="30" customWidth="1"/>
    <col min="11798" max="11798" width="11.25" style="30" customWidth="1"/>
    <col min="11799" max="11799" width="10.25" style="30" customWidth="1"/>
    <col min="11800" max="11801" width="9.125" style="30" bestFit="1" customWidth="1"/>
    <col min="11802" max="11802" width="10.25" style="30" bestFit="1" customWidth="1"/>
    <col min="11803" max="11803" width="10.25" style="30" customWidth="1"/>
    <col min="11804" max="12036" width="14.125" style="30"/>
    <col min="12037" max="12037" width="4.75" style="30" customWidth="1"/>
    <col min="12038" max="12038" width="3.875" style="30" customWidth="1"/>
    <col min="12039" max="12039" width="5.875" style="30" customWidth="1"/>
    <col min="12040" max="12040" width="24" style="30" customWidth="1"/>
    <col min="12041" max="12041" width="13.625" style="30" customWidth="1"/>
    <col min="12042" max="12042" width="11.75" style="30" bestFit="1" customWidth="1"/>
    <col min="12043" max="12043" width="13.125" style="30" customWidth="1"/>
    <col min="12044" max="12044" width="11.75" style="30" customWidth="1"/>
    <col min="12045" max="12045" width="12" style="30" bestFit="1" customWidth="1"/>
    <col min="12046" max="12046" width="10.625" style="30" customWidth="1"/>
    <col min="12047" max="12047" width="13.5" style="30" bestFit="1" customWidth="1"/>
    <col min="12048" max="12048" width="10.875" style="30" bestFit="1" customWidth="1"/>
    <col min="12049" max="12049" width="12.875" style="30" customWidth="1"/>
    <col min="12050" max="12050" width="14.5" style="30" customWidth="1"/>
    <col min="12051" max="12051" width="6.375" style="30" customWidth="1"/>
    <col min="12052" max="12052" width="14.875" style="30" customWidth="1"/>
    <col min="12053" max="12053" width="4.375" style="30" customWidth="1"/>
    <col min="12054" max="12054" width="11.25" style="30" customWidth="1"/>
    <col min="12055" max="12055" width="10.25" style="30" customWidth="1"/>
    <col min="12056" max="12057" width="9.125" style="30" bestFit="1" customWidth="1"/>
    <col min="12058" max="12058" width="10.25" style="30" bestFit="1" customWidth="1"/>
    <col min="12059" max="12059" width="10.25" style="30" customWidth="1"/>
    <col min="12060" max="12292" width="14.125" style="30"/>
    <col min="12293" max="12293" width="4.75" style="30" customWidth="1"/>
    <col min="12294" max="12294" width="3.875" style="30" customWidth="1"/>
    <col min="12295" max="12295" width="5.875" style="30" customWidth="1"/>
    <col min="12296" max="12296" width="24" style="30" customWidth="1"/>
    <col min="12297" max="12297" width="13.625" style="30" customWidth="1"/>
    <col min="12298" max="12298" width="11.75" style="30" bestFit="1" customWidth="1"/>
    <col min="12299" max="12299" width="13.125" style="30" customWidth="1"/>
    <col min="12300" max="12300" width="11.75" style="30" customWidth="1"/>
    <col min="12301" max="12301" width="12" style="30" bestFit="1" customWidth="1"/>
    <col min="12302" max="12302" width="10.625" style="30" customWidth="1"/>
    <col min="12303" max="12303" width="13.5" style="30" bestFit="1" customWidth="1"/>
    <col min="12304" max="12304" width="10.875" style="30" bestFit="1" customWidth="1"/>
    <col min="12305" max="12305" width="12.875" style="30" customWidth="1"/>
    <col min="12306" max="12306" width="14.5" style="30" customWidth="1"/>
    <col min="12307" max="12307" width="6.375" style="30" customWidth="1"/>
    <col min="12308" max="12308" width="14.875" style="30" customWidth="1"/>
    <col min="12309" max="12309" width="4.375" style="30" customWidth="1"/>
    <col min="12310" max="12310" width="11.25" style="30" customWidth="1"/>
    <col min="12311" max="12311" width="10.25" style="30" customWidth="1"/>
    <col min="12312" max="12313" width="9.125" style="30" bestFit="1" customWidth="1"/>
    <col min="12314" max="12314" width="10.25" style="30" bestFit="1" customWidth="1"/>
    <col min="12315" max="12315" width="10.25" style="30" customWidth="1"/>
    <col min="12316" max="12548" width="14.125" style="30"/>
    <col min="12549" max="12549" width="4.75" style="30" customWidth="1"/>
    <col min="12550" max="12550" width="3.875" style="30" customWidth="1"/>
    <col min="12551" max="12551" width="5.875" style="30" customWidth="1"/>
    <col min="12552" max="12552" width="24" style="30" customWidth="1"/>
    <col min="12553" max="12553" width="13.625" style="30" customWidth="1"/>
    <col min="12554" max="12554" width="11.75" style="30" bestFit="1" customWidth="1"/>
    <col min="12555" max="12555" width="13.125" style="30" customWidth="1"/>
    <col min="12556" max="12556" width="11.75" style="30" customWidth="1"/>
    <col min="12557" max="12557" width="12" style="30" bestFit="1" customWidth="1"/>
    <col min="12558" max="12558" width="10.625" style="30" customWidth="1"/>
    <col min="12559" max="12559" width="13.5" style="30" bestFit="1" customWidth="1"/>
    <col min="12560" max="12560" width="10.875" style="30" bestFit="1" customWidth="1"/>
    <col min="12561" max="12561" width="12.875" style="30" customWidth="1"/>
    <col min="12562" max="12562" width="14.5" style="30" customWidth="1"/>
    <col min="12563" max="12563" width="6.375" style="30" customWidth="1"/>
    <col min="12564" max="12564" width="14.875" style="30" customWidth="1"/>
    <col min="12565" max="12565" width="4.375" style="30" customWidth="1"/>
    <col min="12566" max="12566" width="11.25" style="30" customWidth="1"/>
    <col min="12567" max="12567" width="10.25" style="30" customWidth="1"/>
    <col min="12568" max="12569" width="9.125" style="30" bestFit="1" customWidth="1"/>
    <col min="12570" max="12570" width="10.25" style="30" bestFit="1" customWidth="1"/>
    <col min="12571" max="12571" width="10.25" style="30" customWidth="1"/>
    <col min="12572" max="12804" width="14.125" style="30"/>
    <col min="12805" max="12805" width="4.75" style="30" customWidth="1"/>
    <col min="12806" max="12806" width="3.875" style="30" customWidth="1"/>
    <col min="12807" max="12807" width="5.875" style="30" customWidth="1"/>
    <col min="12808" max="12808" width="24" style="30" customWidth="1"/>
    <col min="12809" max="12809" width="13.625" style="30" customWidth="1"/>
    <col min="12810" max="12810" width="11.75" style="30" bestFit="1" customWidth="1"/>
    <col min="12811" max="12811" width="13.125" style="30" customWidth="1"/>
    <col min="12812" max="12812" width="11.75" style="30" customWidth="1"/>
    <col min="12813" max="12813" width="12" style="30" bestFit="1" customWidth="1"/>
    <col min="12814" max="12814" width="10.625" style="30" customWidth="1"/>
    <col min="12815" max="12815" width="13.5" style="30" bestFit="1" customWidth="1"/>
    <col min="12816" max="12816" width="10.875" style="30" bestFit="1" customWidth="1"/>
    <col min="12817" max="12817" width="12.875" style="30" customWidth="1"/>
    <col min="12818" max="12818" width="14.5" style="30" customWidth="1"/>
    <col min="12819" max="12819" width="6.375" style="30" customWidth="1"/>
    <col min="12820" max="12820" width="14.875" style="30" customWidth="1"/>
    <col min="12821" max="12821" width="4.375" style="30" customWidth="1"/>
    <col min="12822" max="12822" width="11.25" style="30" customWidth="1"/>
    <col min="12823" max="12823" width="10.25" style="30" customWidth="1"/>
    <col min="12824" max="12825" width="9.125" style="30" bestFit="1" customWidth="1"/>
    <col min="12826" max="12826" width="10.25" style="30" bestFit="1" customWidth="1"/>
    <col min="12827" max="12827" width="10.25" style="30" customWidth="1"/>
    <col min="12828" max="13060" width="14.125" style="30"/>
    <col min="13061" max="13061" width="4.75" style="30" customWidth="1"/>
    <col min="13062" max="13062" width="3.875" style="30" customWidth="1"/>
    <col min="13063" max="13063" width="5.875" style="30" customWidth="1"/>
    <col min="13064" max="13064" width="24" style="30" customWidth="1"/>
    <col min="13065" max="13065" width="13.625" style="30" customWidth="1"/>
    <col min="13066" max="13066" width="11.75" style="30" bestFit="1" customWidth="1"/>
    <col min="13067" max="13067" width="13.125" style="30" customWidth="1"/>
    <col min="13068" max="13068" width="11.75" style="30" customWidth="1"/>
    <col min="13069" max="13069" width="12" style="30" bestFit="1" customWidth="1"/>
    <col min="13070" max="13070" width="10.625" style="30" customWidth="1"/>
    <col min="13071" max="13071" width="13.5" style="30" bestFit="1" customWidth="1"/>
    <col min="13072" max="13072" width="10.875" style="30" bestFit="1" customWidth="1"/>
    <col min="13073" max="13073" width="12.875" style="30" customWidth="1"/>
    <col min="13074" max="13074" width="14.5" style="30" customWidth="1"/>
    <col min="13075" max="13075" width="6.375" style="30" customWidth="1"/>
    <col min="13076" max="13076" width="14.875" style="30" customWidth="1"/>
    <col min="13077" max="13077" width="4.375" style="30" customWidth="1"/>
    <col min="13078" max="13078" width="11.25" style="30" customWidth="1"/>
    <col min="13079" max="13079" width="10.25" style="30" customWidth="1"/>
    <col min="13080" max="13081" width="9.125" style="30" bestFit="1" customWidth="1"/>
    <col min="13082" max="13082" width="10.25" style="30" bestFit="1" customWidth="1"/>
    <col min="13083" max="13083" width="10.25" style="30" customWidth="1"/>
    <col min="13084" max="13316" width="14.125" style="30"/>
    <col min="13317" max="13317" width="4.75" style="30" customWidth="1"/>
    <col min="13318" max="13318" width="3.875" style="30" customWidth="1"/>
    <col min="13319" max="13319" width="5.875" style="30" customWidth="1"/>
    <col min="13320" max="13320" width="24" style="30" customWidth="1"/>
    <col min="13321" max="13321" width="13.625" style="30" customWidth="1"/>
    <col min="13322" max="13322" width="11.75" style="30" bestFit="1" customWidth="1"/>
    <col min="13323" max="13323" width="13.125" style="30" customWidth="1"/>
    <col min="13324" max="13324" width="11.75" style="30" customWidth="1"/>
    <col min="13325" max="13325" width="12" style="30" bestFit="1" customWidth="1"/>
    <col min="13326" max="13326" width="10.625" style="30" customWidth="1"/>
    <col min="13327" max="13327" width="13.5" style="30" bestFit="1" customWidth="1"/>
    <col min="13328" max="13328" width="10.875" style="30" bestFit="1" customWidth="1"/>
    <col min="13329" max="13329" width="12.875" style="30" customWidth="1"/>
    <col min="13330" max="13330" width="14.5" style="30" customWidth="1"/>
    <col min="13331" max="13331" width="6.375" style="30" customWidth="1"/>
    <col min="13332" max="13332" width="14.875" style="30" customWidth="1"/>
    <col min="13333" max="13333" width="4.375" style="30" customWidth="1"/>
    <col min="13334" max="13334" width="11.25" style="30" customWidth="1"/>
    <col min="13335" max="13335" width="10.25" style="30" customWidth="1"/>
    <col min="13336" max="13337" width="9.125" style="30" bestFit="1" customWidth="1"/>
    <col min="13338" max="13338" width="10.25" style="30" bestFit="1" customWidth="1"/>
    <col min="13339" max="13339" width="10.25" style="30" customWidth="1"/>
    <col min="13340" max="13572" width="14.125" style="30"/>
    <col min="13573" max="13573" width="4.75" style="30" customWidth="1"/>
    <col min="13574" max="13574" width="3.875" style="30" customWidth="1"/>
    <col min="13575" max="13575" width="5.875" style="30" customWidth="1"/>
    <col min="13576" max="13576" width="24" style="30" customWidth="1"/>
    <col min="13577" max="13577" width="13.625" style="30" customWidth="1"/>
    <col min="13578" max="13578" width="11.75" style="30" bestFit="1" customWidth="1"/>
    <col min="13579" max="13579" width="13.125" style="30" customWidth="1"/>
    <col min="13580" max="13580" width="11.75" style="30" customWidth="1"/>
    <col min="13581" max="13581" width="12" style="30" bestFit="1" customWidth="1"/>
    <col min="13582" max="13582" width="10.625" style="30" customWidth="1"/>
    <col min="13583" max="13583" width="13.5" style="30" bestFit="1" customWidth="1"/>
    <col min="13584" max="13584" width="10.875" style="30" bestFit="1" customWidth="1"/>
    <col min="13585" max="13585" width="12.875" style="30" customWidth="1"/>
    <col min="13586" max="13586" width="14.5" style="30" customWidth="1"/>
    <col min="13587" max="13587" width="6.375" style="30" customWidth="1"/>
    <col min="13588" max="13588" width="14.875" style="30" customWidth="1"/>
    <col min="13589" max="13589" width="4.375" style="30" customWidth="1"/>
    <col min="13590" max="13590" width="11.25" style="30" customWidth="1"/>
    <col min="13591" max="13591" width="10.25" style="30" customWidth="1"/>
    <col min="13592" max="13593" width="9.125" style="30" bestFit="1" customWidth="1"/>
    <col min="13594" max="13594" width="10.25" style="30" bestFit="1" customWidth="1"/>
    <col min="13595" max="13595" width="10.25" style="30" customWidth="1"/>
    <col min="13596" max="13828" width="14.125" style="30"/>
    <col min="13829" max="13829" width="4.75" style="30" customWidth="1"/>
    <col min="13830" max="13830" width="3.875" style="30" customWidth="1"/>
    <col min="13831" max="13831" width="5.875" style="30" customWidth="1"/>
    <col min="13832" max="13832" width="24" style="30" customWidth="1"/>
    <col min="13833" max="13833" width="13.625" style="30" customWidth="1"/>
    <col min="13834" max="13834" width="11.75" style="30" bestFit="1" customWidth="1"/>
    <col min="13835" max="13835" width="13.125" style="30" customWidth="1"/>
    <col min="13836" max="13836" width="11.75" style="30" customWidth="1"/>
    <col min="13837" max="13837" width="12" style="30" bestFit="1" customWidth="1"/>
    <col min="13838" max="13838" width="10.625" style="30" customWidth="1"/>
    <col min="13839" max="13839" width="13.5" style="30" bestFit="1" customWidth="1"/>
    <col min="13840" max="13840" width="10.875" style="30" bestFit="1" customWidth="1"/>
    <col min="13841" max="13841" width="12.875" style="30" customWidth="1"/>
    <col min="13842" max="13842" width="14.5" style="30" customWidth="1"/>
    <col min="13843" max="13843" width="6.375" style="30" customWidth="1"/>
    <col min="13844" max="13844" width="14.875" style="30" customWidth="1"/>
    <col min="13845" max="13845" width="4.375" style="30" customWidth="1"/>
    <col min="13846" max="13846" width="11.25" style="30" customWidth="1"/>
    <col min="13847" max="13847" width="10.25" style="30" customWidth="1"/>
    <col min="13848" max="13849" width="9.125" style="30" bestFit="1" customWidth="1"/>
    <col min="13850" max="13850" width="10.25" style="30" bestFit="1" customWidth="1"/>
    <col min="13851" max="13851" width="10.25" style="30" customWidth="1"/>
    <col min="13852" max="14084" width="14.125" style="30"/>
    <col min="14085" max="14085" width="4.75" style="30" customWidth="1"/>
    <col min="14086" max="14086" width="3.875" style="30" customWidth="1"/>
    <col min="14087" max="14087" width="5.875" style="30" customWidth="1"/>
    <col min="14088" max="14088" width="24" style="30" customWidth="1"/>
    <col min="14089" max="14089" width="13.625" style="30" customWidth="1"/>
    <col min="14090" max="14090" width="11.75" style="30" bestFit="1" customWidth="1"/>
    <col min="14091" max="14091" width="13.125" style="30" customWidth="1"/>
    <col min="14092" max="14092" width="11.75" style="30" customWidth="1"/>
    <col min="14093" max="14093" width="12" style="30" bestFit="1" customWidth="1"/>
    <col min="14094" max="14094" width="10.625" style="30" customWidth="1"/>
    <col min="14095" max="14095" width="13.5" style="30" bestFit="1" customWidth="1"/>
    <col min="14096" max="14096" width="10.875" style="30" bestFit="1" customWidth="1"/>
    <col min="14097" max="14097" width="12.875" style="30" customWidth="1"/>
    <col min="14098" max="14098" width="14.5" style="30" customWidth="1"/>
    <col min="14099" max="14099" width="6.375" style="30" customWidth="1"/>
    <col min="14100" max="14100" width="14.875" style="30" customWidth="1"/>
    <col min="14101" max="14101" width="4.375" style="30" customWidth="1"/>
    <col min="14102" max="14102" width="11.25" style="30" customWidth="1"/>
    <col min="14103" max="14103" width="10.25" style="30" customWidth="1"/>
    <col min="14104" max="14105" width="9.125" style="30" bestFit="1" customWidth="1"/>
    <col min="14106" max="14106" width="10.25" style="30" bestFit="1" customWidth="1"/>
    <col min="14107" max="14107" width="10.25" style="30" customWidth="1"/>
    <col min="14108" max="14340" width="14.125" style="30"/>
    <col min="14341" max="14341" width="4.75" style="30" customWidth="1"/>
    <col min="14342" max="14342" width="3.875" style="30" customWidth="1"/>
    <col min="14343" max="14343" width="5.875" style="30" customWidth="1"/>
    <col min="14344" max="14344" width="24" style="30" customWidth="1"/>
    <col min="14345" max="14345" width="13.625" style="30" customWidth="1"/>
    <col min="14346" max="14346" width="11.75" style="30" bestFit="1" customWidth="1"/>
    <col min="14347" max="14347" width="13.125" style="30" customWidth="1"/>
    <col min="14348" max="14348" width="11.75" style="30" customWidth="1"/>
    <col min="14349" max="14349" width="12" style="30" bestFit="1" customWidth="1"/>
    <col min="14350" max="14350" width="10.625" style="30" customWidth="1"/>
    <col min="14351" max="14351" width="13.5" style="30" bestFit="1" customWidth="1"/>
    <col min="14352" max="14352" width="10.875" style="30" bestFit="1" customWidth="1"/>
    <col min="14353" max="14353" width="12.875" style="30" customWidth="1"/>
    <col min="14354" max="14354" width="14.5" style="30" customWidth="1"/>
    <col min="14355" max="14355" width="6.375" style="30" customWidth="1"/>
    <col min="14356" max="14356" width="14.875" style="30" customWidth="1"/>
    <col min="14357" max="14357" width="4.375" style="30" customWidth="1"/>
    <col min="14358" max="14358" width="11.25" style="30" customWidth="1"/>
    <col min="14359" max="14359" width="10.25" style="30" customWidth="1"/>
    <col min="14360" max="14361" width="9.125" style="30" bestFit="1" customWidth="1"/>
    <col min="14362" max="14362" width="10.25" style="30" bestFit="1" customWidth="1"/>
    <col min="14363" max="14363" width="10.25" style="30" customWidth="1"/>
    <col min="14364" max="14596" width="14.125" style="30"/>
    <col min="14597" max="14597" width="4.75" style="30" customWidth="1"/>
    <col min="14598" max="14598" width="3.875" style="30" customWidth="1"/>
    <col min="14599" max="14599" width="5.875" style="30" customWidth="1"/>
    <col min="14600" max="14600" width="24" style="30" customWidth="1"/>
    <col min="14601" max="14601" width="13.625" style="30" customWidth="1"/>
    <col min="14602" max="14602" width="11.75" style="30" bestFit="1" customWidth="1"/>
    <col min="14603" max="14603" width="13.125" style="30" customWidth="1"/>
    <col min="14604" max="14604" width="11.75" style="30" customWidth="1"/>
    <col min="14605" max="14605" width="12" style="30" bestFit="1" customWidth="1"/>
    <col min="14606" max="14606" width="10.625" style="30" customWidth="1"/>
    <col min="14607" max="14607" width="13.5" style="30" bestFit="1" customWidth="1"/>
    <col min="14608" max="14608" width="10.875" style="30" bestFit="1" customWidth="1"/>
    <col min="14609" max="14609" width="12.875" style="30" customWidth="1"/>
    <col min="14610" max="14610" width="14.5" style="30" customWidth="1"/>
    <col min="14611" max="14611" width="6.375" style="30" customWidth="1"/>
    <col min="14612" max="14612" width="14.875" style="30" customWidth="1"/>
    <col min="14613" max="14613" width="4.375" style="30" customWidth="1"/>
    <col min="14614" max="14614" width="11.25" style="30" customWidth="1"/>
    <col min="14615" max="14615" width="10.25" style="30" customWidth="1"/>
    <col min="14616" max="14617" width="9.125" style="30" bestFit="1" customWidth="1"/>
    <col min="14618" max="14618" width="10.25" style="30" bestFit="1" customWidth="1"/>
    <col min="14619" max="14619" width="10.25" style="30" customWidth="1"/>
    <col min="14620" max="14852" width="14.125" style="30"/>
    <col min="14853" max="14853" width="4.75" style="30" customWidth="1"/>
    <col min="14854" max="14854" width="3.875" style="30" customWidth="1"/>
    <col min="14855" max="14855" width="5.875" style="30" customWidth="1"/>
    <col min="14856" max="14856" width="24" style="30" customWidth="1"/>
    <col min="14857" max="14857" width="13.625" style="30" customWidth="1"/>
    <col min="14858" max="14858" width="11.75" style="30" bestFit="1" customWidth="1"/>
    <col min="14859" max="14859" width="13.125" style="30" customWidth="1"/>
    <col min="14860" max="14860" width="11.75" style="30" customWidth="1"/>
    <col min="14861" max="14861" width="12" style="30" bestFit="1" customWidth="1"/>
    <col min="14862" max="14862" width="10.625" style="30" customWidth="1"/>
    <col min="14863" max="14863" width="13.5" style="30" bestFit="1" customWidth="1"/>
    <col min="14864" max="14864" width="10.875" style="30" bestFit="1" customWidth="1"/>
    <col min="14865" max="14865" width="12.875" style="30" customWidth="1"/>
    <col min="14866" max="14866" width="14.5" style="30" customWidth="1"/>
    <col min="14867" max="14867" width="6.375" style="30" customWidth="1"/>
    <col min="14868" max="14868" width="14.875" style="30" customWidth="1"/>
    <col min="14869" max="14869" width="4.375" style="30" customWidth="1"/>
    <col min="14870" max="14870" width="11.25" style="30" customWidth="1"/>
    <col min="14871" max="14871" width="10.25" style="30" customWidth="1"/>
    <col min="14872" max="14873" width="9.125" style="30" bestFit="1" customWidth="1"/>
    <col min="14874" max="14874" width="10.25" style="30" bestFit="1" customWidth="1"/>
    <col min="14875" max="14875" width="10.25" style="30" customWidth="1"/>
    <col min="14876" max="15108" width="14.125" style="30"/>
    <col min="15109" max="15109" width="4.75" style="30" customWidth="1"/>
    <col min="15110" max="15110" width="3.875" style="30" customWidth="1"/>
    <col min="15111" max="15111" width="5.875" style="30" customWidth="1"/>
    <col min="15112" max="15112" width="24" style="30" customWidth="1"/>
    <col min="15113" max="15113" width="13.625" style="30" customWidth="1"/>
    <col min="15114" max="15114" width="11.75" style="30" bestFit="1" customWidth="1"/>
    <col min="15115" max="15115" width="13.125" style="30" customWidth="1"/>
    <col min="15116" max="15116" width="11.75" style="30" customWidth="1"/>
    <col min="15117" max="15117" width="12" style="30" bestFit="1" customWidth="1"/>
    <col min="15118" max="15118" width="10.625" style="30" customWidth="1"/>
    <col min="15119" max="15119" width="13.5" style="30" bestFit="1" customWidth="1"/>
    <col min="15120" max="15120" width="10.875" style="30" bestFit="1" customWidth="1"/>
    <col min="15121" max="15121" width="12.875" style="30" customWidth="1"/>
    <col min="15122" max="15122" width="14.5" style="30" customWidth="1"/>
    <col min="15123" max="15123" width="6.375" style="30" customWidth="1"/>
    <col min="15124" max="15124" width="14.875" style="30" customWidth="1"/>
    <col min="15125" max="15125" width="4.375" style="30" customWidth="1"/>
    <col min="15126" max="15126" width="11.25" style="30" customWidth="1"/>
    <col min="15127" max="15127" width="10.25" style="30" customWidth="1"/>
    <col min="15128" max="15129" width="9.125" style="30" bestFit="1" customWidth="1"/>
    <col min="15130" max="15130" width="10.25" style="30" bestFit="1" customWidth="1"/>
    <col min="15131" max="15131" width="10.25" style="30" customWidth="1"/>
    <col min="15132" max="15364" width="14.125" style="30"/>
    <col min="15365" max="15365" width="4.75" style="30" customWidth="1"/>
    <col min="15366" max="15366" width="3.875" style="30" customWidth="1"/>
    <col min="15367" max="15367" width="5.875" style="30" customWidth="1"/>
    <col min="15368" max="15368" width="24" style="30" customWidth="1"/>
    <col min="15369" max="15369" width="13.625" style="30" customWidth="1"/>
    <col min="15370" max="15370" width="11.75" style="30" bestFit="1" customWidth="1"/>
    <col min="15371" max="15371" width="13.125" style="30" customWidth="1"/>
    <col min="15372" max="15372" width="11.75" style="30" customWidth="1"/>
    <col min="15373" max="15373" width="12" style="30" bestFit="1" customWidth="1"/>
    <col min="15374" max="15374" width="10.625" style="30" customWidth="1"/>
    <col min="15375" max="15375" width="13.5" style="30" bestFit="1" customWidth="1"/>
    <col min="15376" max="15376" width="10.875" style="30" bestFit="1" customWidth="1"/>
    <col min="15377" max="15377" width="12.875" style="30" customWidth="1"/>
    <col min="15378" max="15378" width="14.5" style="30" customWidth="1"/>
    <col min="15379" max="15379" width="6.375" style="30" customWidth="1"/>
    <col min="15380" max="15380" width="14.875" style="30" customWidth="1"/>
    <col min="15381" max="15381" width="4.375" style="30" customWidth="1"/>
    <col min="15382" max="15382" width="11.25" style="30" customWidth="1"/>
    <col min="15383" max="15383" width="10.25" style="30" customWidth="1"/>
    <col min="15384" max="15385" width="9.125" style="30" bestFit="1" customWidth="1"/>
    <col min="15386" max="15386" width="10.25" style="30" bestFit="1" customWidth="1"/>
    <col min="15387" max="15387" width="10.25" style="30" customWidth="1"/>
    <col min="15388" max="15620" width="14.125" style="30"/>
    <col min="15621" max="15621" width="4.75" style="30" customWidth="1"/>
    <col min="15622" max="15622" width="3.875" style="30" customWidth="1"/>
    <col min="15623" max="15623" width="5.875" style="30" customWidth="1"/>
    <col min="15624" max="15624" width="24" style="30" customWidth="1"/>
    <col min="15625" max="15625" width="13.625" style="30" customWidth="1"/>
    <col min="15626" max="15626" width="11.75" style="30" bestFit="1" customWidth="1"/>
    <col min="15627" max="15627" width="13.125" style="30" customWidth="1"/>
    <col min="15628" max="15628" width="11.75" style="30" customWidth="1"/>
    <col min="15629" max="15629" width="12" style="30" bestFit="1" customWidth="1"/>
    <col min="15630" max="15630" width="10.625" style="30" customWidth="1"/>
    <col min="15631" max="15631" width="13.5" style="30" bestFit="1" customWidth="1"/>
    <col min="15632" max="15632" width="10.875" style="30" bestFit="1" customWidth="1"/>
    <col min="15633" max="15633" width="12.875" style="30" customWidth="1"/>
    <col min="15634" max="15634" width="14.5" style="30" customWidth="1"/>
    <col min="15635" max="15635" width="6.375" style="30" customWidth="1"/>
    <col min="15636" max="15636" width="14.875" style="30" customWidth="1"/>
    <col min="15637" max="15637" width="4.375" style="30" customWidth="1"/>
    <col min="15638" max="15638" width="11.25" style="30" customWidth="1"/>
    <col min="15639" max="15639" width="10.25" style="30" customWidth="1"/>
    <col min="15640" max="15641" width="9.125" style="30" bestFit="1" customWidth="1"/>
    <col min="15642" max="15642" width="10.25" style="30" bestFit="1" customWidth="1"/>
    <col min="15643" max="15643" width="10.25" style="30" customWidth="1"/>
    <col min="15644" max="15876" width="14.125" style="30"/>
    <col min="15877" max="15877" width="4.75" style="30" customWidth="1"/>
    <col min="15878" max="15878" width="3.875" style="30" customWidth="1"/>
    <col min="15879" max="15879" width="5.875" style="30" customWidth="1"/>
    <col min="15880" max="15880" width="24" style="30" customWidth="1"/>
    <col min="15881" max="15881" width="13.625" style="30" customWidth="1"/>
    <col min="15882" max="15882" width="11.75" style="30" bestFit="1" customWidth="1"/>
    <col min="15883" max="15883" width="13.125" style="30" customWidth="1"/>
    <col min="15884" max="15884" width="11.75" style="30" customWidth="1"/>
    <col min="15885" max="15885" width="12" style="30" bestFit="1" customWidth="1"/>
    <col min="15886" max="15886" width="10.625" style="30" customWidth="1"/>
    <col min="15887" max="15887" width="13.5" style="30" bestFit="1" customWidth="1"/>
    <col min="15888" max="15888" width="10.875" style="30" bestFit="1" customWidth="1"/>
    <col min="15889" max="15889" width="12.875" style="30" customWidth="1"/>
    <col min="15890" max="15890" width="14.5" style="30" customWidth="1"/>
    <col min="15891" max="15891" width="6.375" style="30" customWidth="1"/>
    <col min="15892" max="15892" width="14.875" style="30" customWidth="1"/>
    <col min="15893" max="15893" width="4.375" style="30" customWidth="1"/>
    <col min="15894" max="15894" width="11.25" style="30" customWidth="1"/>
    <col min="15895" max="15895" width="10.25" style="30" customWidth="1"/>
    <col min="15896" max="15897" width="9.125" style="30" bestFit="1" customWidth="1"/>
    <col min="15898" max="15898" width="10.25" style="30" bestFit="1" customWidth="1"/>
    <col min="15899" max="15899" width="10.25" style="30" customWidth="1"/>
    <col min="15900" max="16132" width="14.125" style="30"/>
    <col min="16133" max="16133" width="4.75" style="30" customWidth="1"/>
    <col min="16134" max="16134" width="3.875" style="30" customWidth="1"/>
    <col min="16135" max="16135" width="5.875" style="30" customWidth="1"/>
    <col min="16136" max="16136" width="24" style="30" customWidth="1"/>
    <col min="16137" max="16137" width="13.625" style="30" customWidth="1"/>
    <col min="16138" max="16138" width="11.75" style="30" bestFit="1" customWidth="1"/>
    <col min="16139" max="16139" width="13.125" style="30" customWidth="1"/>
    <col min="16140" max="16140" width="11.75" style="30" customWidth="1"/>
    <col min="16141" max="16141" width="12" style="30" bestFit="1" customWidth="1"/>
    <col min="16142" max="16142" width="10.625" style="30" customWidth="1"/>
    <col min="16143" max="16143" width="13.5" style="30" bestFit="1" customWidth="1"/>
    <col min="16144" max="16144" width="10.875" style="30" bestFit="1" customWidth="1"/>
    <col min="16145" max="16145" width="12.875" style="30" customWidth="1"/>
    <col min="16146" max="16146" width="14.5" style="30" customWidth="1"/>
    <col min="16147" max="16147" width="6.375" style="30" customWidth="1"/>
    <col min="16148" max="16148" width="14.875" style="30" customWidth="1"/>
    <col min="16149" max="16149" width="4.375" style="30" customWidth="1"/>
    <col min="16150" max="16150" width="11.25" style="30" customWidth="1"/>
    <col min="16151" max="16151" width="10.25" style="30" customWidth="1"/>
    <col min="16152" max="16153" width="9.125" style="30" bestFit="1" customWidth="1"/>
    <col min="16154" max="16154" width="10.25" style="30" bestFit="1" customWidth="1"/>
    <col min="16155" max="16155" width="10.25" style="30" customWidth="1"/>
    <col min="16156" max="16384" width="14.125" style="30"/>
  </cols>
  <sheetData>
    <row r="1" spans="1:28" s="5" customFormat="1" ht="23.25" x14ac:dyDescent="0.3">
      <c r="A1" s="166" t="s">
        <v>36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"/>
      <c r="V1" s="2"/>
      <c r="W1" s="3"/>
      <c r="X1" s="2"/>
      <c r="Y1" s="2"/>
      <c r="Z1" s="2"/>
      <c r="AA1" s="2"/>
      <c r="AB1" s="4"/>
    </row>
    <row r="2" spans="1:28" s="5" customFormat="1" ht="23.25" x14ac:dyDescent="0.3">
      <c r="A2" s="167" t="s">
        <v>0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6"/>
      <c r="V2" s="2"/>
      <c r="W2" s="3"/>
      <c r="X2" s="2"/>
      <c r="Y2" s="2"/>
      <c r="Z2" s="2"/>
      <c r="AA2" s="2"/>
      <c r="AB2" s="4"/>
    </row>
    <row r="3" spans="1:28" s="11" customFormat="1" ht="40.5" x14ac:dyDescent="0.2">
      <c r="A3" s="44" t="s">
        <v>1</v>
      </c>
      <c r="B3" s="45" t="s">
        <v>2</v>
      </c>
      <c r="C3" s="56" t="s">
        <v>30</v>
      </c>
      <c r="D3" s="86" t="s">
        <v>3</v>
      </c>
      <c r="E3" s="46" t="s">
        <v>4</v>
      </c>
      <c r="F3" s="46" t="s">
        <v>5</v>
      </c>
      <c r="G3" s="46" t="s">
        <v>6</v>
      </c>
      <c r="H3" s="47" t="s">
        <v>7</v>
      </c>
      <c r="I3" s="47" t="s">
        <v>8</v>
      </c>
      <c r="J3" s="47" t="s">
        <v>9</v>
      </c>
      <c r="K3" s="47" t="s">
        <v>10</v>
      </c>
      <c r="L3" s="47" t="s">
        <v>11</v>
      </c>
      <c r="M3" s="47" t="s">
        <v>12</v>
      </c>
      <c r="N3" s="47" t="s">
        <v>21</v>
      </c>
      <c r="O3" s="47" t="s">
        <v>22</v>
      </c>
      <c r="P3" s="47" t="s">
        <v>23</v>
      </c>
      <c r="Q3" s="47" t="s">
        <v>24</v>
      </c>
      <c r="R3" s="47" t="s">
        <v>25</v>
      </c>
      <c r="S3" s="47" t="s">
        <v>32</v>
      </c>
      <c r="T3" s="46" t="s">
        <v>13</v>
      </c>
      <c r="U3" s="7"/>
      <c r="V3" s="8"/>
      <c r="W3" s="9"/>
      <c r="X3" s="8"/>
      <c r="Y3" s="8"/>
      <c r="Z3" s="8"/>
      <c r="AA3" s="8"/>
      <c r="AB3" s="10"/>
    </row>
    <row r="4" spans="1:28" s="78" customFormat="1" ht="23.25" x14ac:dyDescent="0.35">
      <c r="A4" s="91" t="s">
        <v>14</v>
      </c>
      <c r="B4" s="92" t="s">
        <v>37</v>
      </c>
      <c r="C4" s="92" t="s">
        <v>38</v>
      </c>
      <c r="D4" s="93" t="s">
        <v>40</v>
      </c>
      <c r="E4" s="94">
        <v>450000</v>
      </c>
      <c r="F4" s="94">
        <v>0</v>
      </c>
      <c r="G4" s="94">
        <v>63600</v>
      </c>
      <c r="H4" s="94">
        <v>9200</v>
      </c>
      <c r="I4" s="94">
        <v>20400</v>
      </c>
      <c r="J4" s="94">
        <v>3600</v>
      </c>
      <c r="K4" s="94">
        <v>580800</v>
      </c>
      <c r="L4" s="94">
        <v>2600</v>
      </c>
      <c r="M4" s="94">
        <v>15900</v>
      </c>
      <c r="N4" s="94">
        <v>57900</v>
      </c>
      <c r="O4" s="94">
        <v>400</v>
      </c>
      <c r="P4" s="94">
        <v>3400</v>
      </c>
      <c r="Q4" s="94">
        <v>63900</v>
      </c>
      <c r="R4" s="130">
        <v>2500</v>
      </c>
      <c r="S4" s="94">
        <v>0</v>
      </c>
      <c r="T4" s="126">
        <f>SUM(E4:S4)</f>
        <v>1274200</v>
      </c>
      <c r="U4" s="23"/>
      <c r="V4" s="76"/>
      <c r="W4" s="77"/>
      <c r="X4" s="76"/>
      <c r="Y4" s="76"/>
      <c r="Z4" s="76"/>
      <c r="AA4" s="76"/>
      <c r="AB4" s="4"/>
    </row>
    <row r="5" spans="1:28" s="78" customFormat="1" ht="23.25" x14ac:dyDescent="0.35">
      <c r="A5" s="124"/>
      <c r="B5" s="124"/>
      <c r="C5" s="124"/>
      <c r="D5" s="150" t="s">
        <v>41</v>
      </c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>
        <v>26500</v>
      </c>
      <c r="T5" s="123">
        <f>SUM(E5:S5)</f>
        <v>26500</v>
      </c>
      <c r="U5" s="23"/>
      <c r="V5" s="4"/>
      <c r="W5" s="125"/>
      <c r="X5" s="4"/>
      <c r="Y5" s="4"/>
      <c r="Z5" s="4"/>
      <c r="AA5" s="4"/>
      <c r="AB5" s="4"/>
    </row>
    <row r="6" spans="1:28" s="22" customFormat="1" ht="23.25" x14ac:dyDescent="0.35">
      <c r="A6" s="96"/>
      <c r="B6" s="96"/>
      <c r="C6" s="96"/>
      <c r="D6" s="97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95">
        <f>SUM(E6:S6)</f>
        <v>0</v>
      </c>
      <c r="U6" s="19"/>
      <c r="V6" s="20"/>
      <c r="W6" s="21"/>
      <c r="X6" s="20"/>
      <c r="Y6" s="20"/>
      <c r="Z6" s="20"/>
      <c r="AA6" s="20"/>
      <c r="AB6" s="13"/>
    </row>
    <row r="7" spans="1:28" s="22" customFormat="1" ht="23.25" x14ac:dyDescent="0.35">
      <c r="A7" s="98" t="s">
        <v>140</v>
      </c>
      <c r="B7" s="99" t="s">
        <v>45</v>
      </c>
      <c r="C7" s="99" t="s">
        <v>161</v>
      </c>
      <c r="D7" s="100" t="s">
        <v>162</v>
      </c>
      <c r="E7" s="101">
        <v>225000</v>
      </c>
      <c r="F7" s="101"/>
      <c r="G7" s="101">
        <v>31800</v>
      </c>
      <c r="H7" s="101">
        <v>4600</v>
      </c>
      <c r="I7" s="18">
        <v>10200</v>
      </c>
      <c r="J7" s="18">
        <v>1800</v>
      </c>
      <c r="K7" s="18">
        <v>290400</v>
      </c>
      <c r="L7" s="18">
        <v>1300</v>
      </c>
      <c r="M7" s="18">
        <v>8000</v>
      </c>
      <c r="N7" s="18">
        <v>14500</v>
      </c>
      <c r="O7" s="18">
        <v>100</v>
      </c>
      <c r="P7" s="18">
        <v>900</v>
      </c>
      <c r="Q7" s="18">
        <v>16000</v>
      </c>
      <c r="R7" s="18">
        <v>600</v>
      </c>
      <c r="S7" s="18">
        <v>13300</v>
      </c>
      <c r="T7" s="95">
        <f>SUM(E7:S7)</f>
        <v>618500</v>
      </c>
      <c r="U7" s="19"/>
      <c r="V7" s="20"/>
      <c r="W7" s="21"/>
      <c r="X7" s="20"/>
      <c r="Y7" s="20"/>
      <c r="Z7" s="20"/>
      <c r="AA7" s="20"/>
      <c r="AB7" s="13"/>
    </row>
    <row r="8" spans="1:28" s="5" customFormat="1" ht="23.25" x14ac:dyDescent="0.35">
      <c r="A8" s="102"/>
      <c r="B8" s="103"/>
      <c r="C8" s="103"/>
      <c r="D8" s="104" t="s">
        <v>15</v>
      </c>
      <c r="E8" s="105">
        <f>SUM(E4:E7)</f>
        <v>675000</v>
      </c>
      <c r="F8" s="105">
        <v>0</v>
      </c>
      <c r="G8" s="105">
        <f t="shared" ref="G8:T8" si="0">SUM(G4:G7)</f>
        <v>95400</v>
      </c>
      <c r="H8" s="105">
        <f t="shared" si="0"/>
        <v>13800</v>
      </c>
      <c r="I8" s="105">
        <f t="shared" si="0"/>
        <v>30600</v>
      </c>
      <c r="J8" s="105">
        <f t="shared" si="0"/>
        <v>5400</v>
      </c>
      <c r="K8" s="105">
        <f t="shared" si="0"/>
        <v>871200</v>
      </c>
      <c r="L8" s="105">
        <f t="shared" si="0"/>
        <v>3900</v>
      </c>
      <c r="M8" s="105">
        <f t="shared" si="0"/>
        <v>23900</v>
      </c>
      <c r="N8" s="105">
        <f t="shared" si="0"/>
        <v>72400</v>
      </c>
      <c r="O8" s="105">
        <f t="shared" si="0"/>
        <v>500</v>
      </c>
      <c r="P8" s="105">
        <f t="shared" si="0"/>
        <v>4300</v>
      </c>
      <c r="Q8" s="105">
        <f t="shared" si="0"/>
        <v>79900</v>
      </c>
      <c r="R8" s="131">
        <f t="shared" si="0"/>
        <v>3100</v>
      </c>
      <c r="S8" s="105">
        <f t="shared" si="0"/>
        <v>39800</v>
      </c>
      <c r="T8" s="105">
        <f t="shared" si="0"/>
        <v>1919200</v>
      </c>
      <c r="U8" s="23"/>
      <c r="V8" s="2">
        <f>+งบทั่วไป!S7</f>
        <v>253101</v>
      </c>
      <c r="W8" s="3"/>
      <c r="X8" s="2"/>
      <c r="Y8" s="2"/>
      <c r="Z8" s="2"/>
      <c r="AA8" s="2"/>
      <c r="AB8" s="4"/>
    </row>
    <row r="9" spans="1:28" ht="23.25" x14ac:dyDescent="0.35">
      <c r="A9" s="106"/>
      <c r="B9" s="107"/>
      <c r="C9" s="107"/>
      <c r="D9" s="108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10">
        <f>SUM(E9:S9)</f>
        <v>0</v>
      </c>
      <c r="U9" s="27"/>
      <c r="V9" s="69">
        <f>+V8+T8</f>
        <v>2172301</v>
      </c>
      <c r="W9" s="69" t="s">
        <v>13</v>
      </c>
    </row>
    <row r="10" spans="1:28" ht="23.25" x14ac:dyDescent="0.35">
      <c r="A10" s="106" t="s">
        <v>14</v>
      </c>
      <c r="B10" s="107" t="s">
        <v>147</v>
      </c>
      <c r="C10" s="107"/>
      <c r="D10" s="108" t="s">
        <v>148</v>
      </c>
      <c r="E10" s="109"/>
      <c r="F10" s="109"/>
      <c r="G10" s="109"/>
      <c r="H10" s="109"/>
      <c r="I10" s="109"/>
      <c r="J10" s="109"/>
      <c r="K10" s="109"/>
      <c r="L10" s="109">
        <v>3959</v>
      </c>
      <c r="M10" s="109"/>
      <c r="N10" s="109"/>
      <c r="O10" s="109"/>
      <c r="P10" s="109"/>
      <c r="Q10" s="109"/>
      <c r="R10" s="109"/>
      <c r="S10" s="109"/>
      <c r="T10" s="110"/>
      <c r="U10" s="27"/>
      <c r="V10" s="69"/>
      <c r="W10" s="69"/>
    </row>
    <row r="11" spans="1:28" ht="23.25" x14ac:dyDescent="0.35">
      <c r="A11" s="111" t="s">
        <v>14</v>
      </c>
      <c r="B11" s="112" t="s">
        <v>45</v>
      </c>
      <c r="C11" s="112" t="s">
        <v>46</v>
      </c>
      <c r="D11" s="108" t="s">
        <v>47</v>
      </c>
      <c r="E11" s="110">
        <v>16480</v>
      </c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>
        <f t="shared" ref="T11:T30" si="1">SUM(E11:S11)</f>
        <v>16480</v>
      </c>
      <c r="U11" s="27"/>
    </row>
    <row r="12" spans="1:28" s="35" customFormat="1" ht="23.25" x14ac:dyDescent="0.35">
      <c r="A12" s="111" t="s">
        <v>14</v>
      </c>
      <c r="B12" s="112" t="s">
        <v>48</v>
      </c>
      <c r="C12" s="112" t="s">
        <v>49</v>
      </c>
      <c r="D12" s="108" t="s">
        <v>47</v>
      </c>
      <c r="E12" s="18">
        <v>16480</v>
      </c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>
        <f t="shared" si="1"/>
        <v>16480</v>
      </c>
      <c r="U12" s="34"/>
      <c r="V12" s="33"/>
      <c r="W12" s="36"/>
      <c r="X12" s="33"/>
      <c r="Y12" s="33"/>
      <c r="Z12" s="33"/>
      <c r="AA12" s="33"/>
      <c r="AB12" s="33"/>
    </row>
    <row r="13" spans="1:28" ht="23.25" x14ac:dyDescent="0.35">
      <c r="A13" s="111" t="s">
        <v>50</v>
      </c>
      <c r="B13" s="112" t="s">
        <v>37</v>
      </c>
      <c r="C13" s="112" t="s">
        <v>51</v>
      </c>
      <c r="D13" s="108" t="s">
        <v>47</v>
      </c>
      <c r="E13" s="18">
        <v>28700</v>
      </c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>
        <f t="shared" si="1"/>
        <v>28700</v>
      </c>
      <c r="U13" s="27"/>
    </row>
    <row r="14" spans="1:28" ht="23.25" x14ac:dyDescent="0.35">
      <c r="A14" s="111" t="s">
        <v>50</v>
      </c>
      <c r="B14" s="99" t="s">
        <v>52</v>
      </c>
      <c r="C14" s="112" t="s">
        <v>53</v>
      </c>
      <c r="D14" s="108" t="s">
        <v>47</v>
      </c>
      <c r="E14" s="18">
        <v>14720</v>
      </c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>
        <f t="shared" si="1"/>
        <v>14720</v>
      </c>
      <c r="U14" s="27"/>
    </row>
    <row r="15" spans="1:28" ht="23.25" x14ac:dyDescent="0.35">
      <c r="A15" s="111" t="s">
        <v>50</v>
      </c>
      <c r="B15" s="99" t="s">
        <v>54</v>
      </c>
      <c r="C15" s="112" t="s">
        <v>55</v>
      </c>
      <c r="D15" s="114" t="s">
        <v>56</v>
      </c>
      <c r="E15" s="113"/>
      <c r="F15" s="110"/>
      <c r="G15" s="110"/>
      <c r="H15" s="110"/>
      <c r="I15" s="110"/>
      <c r="J15" s="110"/>
      <c r="K15" s="110">
        <v>6200</v>
      </c>
      <c r="L15" s="110"/>
      <c r="M15" s="110"/>
      <c r="N15" s="110"/>
      <c r="O15" s="110"/>
      <c r="P15" s="110"/>
      <c r="Q15" s="110"/>
      <c r="R15" s="110"/>
      <c r="S15" s="110"/>
      <c r="T15" s="110">
        <f t="shared" si="1"/>
        <v>6200</v>
      </c>
      <c r="U15" s="27"/>
    </row>
    <row r="16" spans="1:28" ht="23.25" x14ac:dyDescent="0.35">
      <c r="A16" s="111" t="s">
        <v>50</v>
      </c>
      <c r="B16" s="112" t="s">
        <v>57</v>
      </c>
      <c r="C16" s="112" t="s">
        <v>58</v>
      </c>
      <c r="D16" s="108" t="s">
        <v>47</v>
      </c>
      <c r="E16" s="109">
        <v>55940</v>
      </c>
      <c r="F16" s="109"/>
      <c r="G16" s="109"/>
      <c r="H16" s="109"/>
      <c r="I16" s="109"/>
      <c r="J16" s="109"/>
      <c r="K16" s="109"/>
      <c r="L16" s="110"/>
      <c r="M16" s="110"/>
      <c r="N16" s="109"/>
      <c r="O16" s="115"/>
      <c r="P16" s="115"/>
      <c r="Q16" s="115"/>
      <c r="R16" s="115"/>
      <c r="S16" s="110"/>
      <c r="T16" s="110">
        <f t="shared" si="1"/>
        <v>55940</v>
      </c>
      <c r="U16" s="27"/>
    </row>
    <row r="17" spans="1:28" ht="23.25" x14ac:dyDescent="0.35">
      <c r="A17" s="111" t="s">
        <v>50</v>
      </c>
      <c r="B17" s="107" t="s">
        <v>57</v>
      </c>
      <c r="C17" s="112" t="s">
        <v>58</v>
      </c>
      <c r="D17" s="108" t="s">
        <v>47</v>
      </c>
      <c r="E17" s="18">
        <v>14720</v>
      </c>
      <c r="F17" s="110"/>
      <c r="G17" s="110"/>
      <c r="H17" s="110"/>
      <c r="I17" s="110"/>
      <c r="J17" s="110"/>
      <c r="K17" s="110"/>
      <c r="L17" s="110"/>
      <c r="M17" s="110"/>
      <c r="N17" s="115"/>
      <c r="O17" s="115"/>
      <c r="P17" s="115"/>
      <c r="Q17" s="115"/>
      <c r="R17" s="115"/>
      <c r="S17" s="18"/>
      <c r="T17" s="110">
        <f t="shared" si="1"/>
        <v>14720</v>
      </c>
      <c r="U17" s="27"/>
    </row>
    <row r="18" spans="1:28" ht="23.25" x14ac:dyDescent="0.35">
      <c r="A18" s="111" t="s">
        <v>50</v>
      </c>
      <c r="B18" s="151" t="s">
        <v>52</v>
      </c>
      <c r="C18" s="99" t="s">
        <v>59</v>
      </c>
      <c r="D18" s="108" t="s">
        <v>47</v>
      </c>
      <c r="E18" s="18">
        <v>24780</v>
      </c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6"/>
      <c r="T18" s="110">
        <f t="shared" si="1"/>
        <v>24780</v>
      </c>
      <c r="U18" s="27"/>
    </row>
    <row r="19" spans="1:28" ht="23.25" x14ac:dyDescent="0.35">
      <c r="A19" s="111" t="s">
        <v>50</v>
      </c>
      <c r="B19" s="107" t="s">
        <v>52</v>
      </c>
      <c r="C19" s="112" t="s">
        <v>60</v>
      </c>
      <c r="D19" s="108" t="s">
        <v>47</v>
      </c>
      <c r="E19" s="18">
        <v>18200</v>
      </c>
      <c r="F19" s="110"/>
      <c r="G19" s="110"/>
      <c r="H19" s="110"/>
      <c r="I19" s="110"/>
      <c r="J19" s="110"/>
      <c r="K19" s="110"/>
      <c r="L19" s="110"/>
      <c r="M19" s="110"/>
      <c r="N19" s="109"/>
      <c r="O19" s="109"/>
      <c r="P19" s="109"/>
      <c r="Q19" s="109"/>
      <c r="R19" s="109"/>
      <c r="S19" s="110"/>
      <c r="T19" s="110">
        <f t="shared" si="1"/>
        <v>18200</v>
      </c>
      <c r="U19" s="27"/>
      <c r="AB19" s="28"/>
    </row>
    <row r="20" spans="1:28" ht="23.25" x14ac:dyDescent="0.35">
      <c r="A20" s="111" t="s">
        <v>50</v>
      </c>
      <c r="B20" s="107" t="s">
        <v>61</v>
      </c>
      <c r="C20" s="107" t="s">
        <v>63</v>
      </c>
      <c r="D20" s="108" t="s">
        <v>64</v>
      </c>
      <c r="E20" s="18"/>
      <c r="F20" s="109"/>
      <c r="G20" s="109">
        <v>3036</v>
      </c>
      <c r="H20" s="109"/>
      <c r="I20" s="109"/>
      <c r="J20" s="109"/>
      <c r="K20" s="18"/>
      <c r="L20" s="109"/>
      <c r="M20" s="109"/>
      <c r="N20" s="109"/>
      <c r="O20" s="109"/>
      <c r="P20" s="109"/>
      <c r="Q20" s="109"/>
      <c r="R20" s="109"/>
      <c r="S20" s="110"/>
      <c r="T20" s="110">
        <f>SUM(E20:S20)</f>
        <v>3036</v>
      </c>
      <c r="U20" s="27"/>
      <c r="V20" s="33"/>
      <c r="AB20" s="28"/>
    </row>
    <row r="21" spans="1:28" ht="23.25" x14ac:dyDescent="0.35">
      <c r="A21" s="111" t="s">
        <v>50</v>
      </c>
      <c r="B21" s="99" t="s">
        <v>61</v>
      </c>
      <c r="C21" s="99" t="s">
        <v>65</v>
      </c>
      <c r="D21" s="108" t="s">
        <v>64</v>
      </c>
      <c r="E21" s="95"/>
      <c r="F21" s="95"/>
      <c r="G21" s="18">
        <v>1520</v>
      </c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110">
        <f t="shared" si="1"/>
        <v>1520</v>
      </c>
      <c r="U21" s="27"/>
      <c r="AB21" s="28"/>
    </row>
    <row r="22" spans="1:28" s="35" customFormat="1" ht="23.25" x14ac:dyDescent="0.35">
      <c r="A22" s="111" t="s">
        <v>50</v>
      </c>
      <c r="B22" s="99" t="s">
        <v>37</v>
      </c>
      <c r="C22" s="96">
        <v>4126</v>
      </c>
      <c r="D22" s="108" t="s">
        <v>64</v>
      </c>
      <c r="E22" s="95"/>
      <c r="F22" s="95"/>
      <c r="G22" s="18">
        <v>6808</v>
      </c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110">
        <f t="shared" si="1"/>
        <v>6808</v>
      </c>
      <c r="U22" s="34"/>
      <c r="V22" s="33"/>
      <c r="W22" s="29"/>
      <c r="X22" s="33"/>
      <c r="Y22" s="33"/>
      <c r="Z22" s="33"/>
      <c r="AA22" s="33"/>
      <c r="AB22" s="33"/>
    </row>
    <row r="23" spans="1:28" s="35" customFormat="1" ht="23.25" x14ac:dyDescent="0.35">
      <c r="A23" s="111" t="s">
        <v>50</v>
      </c>
      <c r="B23" s="99" t="s">
        <v>66</v>
      </c>
      <c r="C23" s="96">
        <v>4187</v>
      </c>
      <c r="D23" s="108" t="s">
        <v>64</v>
      </c>
      <c r="E23" s="95"/>
      <c r="F23" s="95"/>
      <c r="G23" s="18">
        <v>3036</v>
      </c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110">
        <f t="shared" si="1"/>
        <v>3036</v>
      </c>
      <c r="U23" s="34"/>
      <c r="V23" s="33"/>
      <c r="W23" s="29"/>
      <c r="X23" s="33"/>
      <c r="Y23" s="33"/>
      <c r="Z23" s="33"/>
      <c r="AA23" s="33"/>
      <c r="AB23" s="33"/>
    </row>
    <row r="24" spans="1:28" s="35" customFormat="1" ht="23.25" x14ac:dyDescent="0.35">
      <c r="A24" s="111" t="s">
        <v>50</v>
      </c>
      <c r="B24" s="99" t="s">
        <v>66</v>
      </c>
      <c r="C24" s="96">
        <v>4186</v>
      </c>
      <c r="D24" s="108" t="s">
        <v>64</v>
      </c>
      <c r="E24" s="95"/>
      <c r="F24" s="95"/>
      <c r="G24" s="18">
        <v>9848</v>
      </c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110">
        <f t="shared" si="1"/>
        <v>9848</v>
      </c>
      <c r="U24" s="34"/>
      <c r="V24" s="33"/>
      <c r="W24" s="29"/>
      <c r="X24" s="33"/>
      <c r="Y24" s="33"/>
      <c r="Z24" s="33"/>
      <c r="AA24" s="33"/>
      <c r="AB24" s="33"/>
    </row>
    <row r="25" spans="1:28" s="35" customFormat="1" ht="23.25" x14ac:dyDescent="0.35">
      <c r="A25" s="111" t="s">
        <v>50</v>
      </c>
      <c r="B25" s="112" t="s">
        <v>37</v>
      </c>
      <c r="C25" s="117">
        <v>4124</v>
      </c>
      <c r="D25" s="114" t="s">
        <v>69</v>
      </c>
      <c r="E25" s="110"/>
      <c r="F25" s="118"/>
      <c r="G25" s="118"/>
      <c r="H25" s="118"/>
      <c r="I25" s="18">
        <v>2450.3000000000002</v>
      </c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0">
        <f t="shared" si="1"/>
        <v>2450.3000000000002</v>
      </c>
      <c r="U25" s="34"/>
      <c r="V25" s="33"/>
      <c r="W25" s="36"/>
      <c r="X25" s="33"/>
      <c r="Y25" s="33"/>
      <c r="Z25" s="33"/>
      <c r="AA25" s="33"/>
      <c r="AB25" s="33"/>
    </row>
    <row r="26" spans="1:28" s="35" customFormat="1" ht="23.25" x14ac:dyDescent="0.35">
      <c r="A26" s="111" t="s">
        <v>68</v>
      </c>
      <c r="B26" s="112" t="s">
        <v>67</v>
      </c>
      <c r="C26" s="117">
        <v>4414</v>
      </c>
      <c r="D26" s="114" t="s">
        <v>69</v>
      </c>
      <c r="E26" s="109"/>
      <c r="F26" s="109"/>
      <c r="G26" s="118"/>
      <c r="H26" s="118"/>
      <c r="I26" s="18">
        <v>7179.7</v>
      </c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0">
        <f t="shared" si="1"/>
        <v>7179.7</v>
      </c>
      <c r="U26" s="34"/>
      <c r="V26" s="33"/>
      <c r="W26" s="36"/>
      <c r="X26" s="33"/>
      <c r="Y26" s="33"/>
      <c r="Z26" s="33"/>
      <c r="AA26" s="33"/>
      <c r="AB26" s="33"/>
    </row>
    <row r="27" spans="1:28" ht="23.25" x14ac:dyDescent="0.35">
      <c r="A27" s="111" t="s">
        <v>50</v>
      </c>
      <c r="B27" s="99" t="s">
        <v>54</v>
      </c>
      <c r="C27" s="99" t="s">
        <v>70</v>
      </c>
      <c r="D27" s="153" t="s">
        <v>71</v>
      </c>
      <c r="E27" s="95"/>
      <c r="F27" s="110"/>
      <c r="G27" s="110"/>
      <c r="H27" s="110"/>
      <c r="I27" s="110"/>
      <c r="J27" s="110"/>
      <c r="K27" s="110"/>
      <c r="L27" s="110"/>
      <c r="M27" s="110">
        <v>675</v>
      </c>
      <c r="N27" s="110"/>
      <c r="O27" s="110"/>
      <c r="P27" s="110"/>
      <c r="Q27" s="110"/>
      <c r="R27" s="110"/>
      <c r="S27" s="110"/>
      <c r="T27" s="110">
        <f t="shared" si="1"/>
        <v>675</v>
      </c>
      <c r="U27" s="27"/>
    </row>
    <row r="28" spans="1:28" ht="23.25" x14ac:dyDescent="0.35">
      <c r="A28" s="111" t="s">
        <v>50</v>
      </c>
      <c r="B28" s="99" t="s">
        <v>54</v>
      </c>
      <c r="C28" s="96">
        <v>4114</v>
      </c>
      <c r="D28" s="153" t="s">
        <v>71</v>
      </c>
      <c r="E28" s="95"/>
      <c r="F28" s="110"/>
      <c r="G28" s="110"/>
      <c r="H28" s="110"/>
      <c r="I28" s="110"/>
      <c r="J28" s="110"/>
      <c r="K28" s="110"/>
      <c r="L28" s="110"/>
      <c r="M28" s="110">
        <v>4025</v>
      </c>
      <c r="N28" s="110"/>
      <c r="O28" s="110"/>
      <c r="P28" s="110"/>
      <c r="Q28" s="110"/>
      <c r="R28" s="110"/>
      <c r="S28" s="110"/>
      <c r="T28" s="110">
        <f t="shared" si="1"/>
        <v>4025</v>
      </c>
      <c r="U28" s="27"/>
    </row>
    <row r="29" spans="1:28" ht="23.25" x14ac:dyDescent="0.35">
      <c r="A29" s="111" t="s">
        <v>68</v>
      </c>
      <c r="B29" s="112" t="s">
        <v>67</v>
      </c>
      <c r="C29" s="96">
        <v>4419</v>
      </c>
      <c r="D29" s="153" t="s">
        <v>71</v>
      </c>
      <c r="E29" s="95"/>
      <c r="F29" s="110"/>
      <c r="G29" s="110"/>
      <c r="H29" s="110"/>
      <c r="I29" s="110"/>
      <c r="J29" s="110"/>
      <c r="K29" s="110"/>
      <c r="L29" s="110"/>
      <c r="M29" s="110">
        <v>425</v>
      </c>
      <c r="N29" s="110"/>
      <c r="O29" s="110"/>
      <c r="P29" s="110"/>
      <c r="Q29" s="110"/>
      <c r="R29" s="110"/>
      <c r="S29" s="110"/>
      <c r="T29" s="110">
        <f t="shared" si="1"/>
        <v>425</v>
      </c>
      <c r="U29" s="27"/>
    </row>
    <row r="30" spans="1:28" ht="23.25" x14ac:dyDescent="0.35">
      <c r="A30" s="111" t="s">
        <v>68</v>
      </c>
      <c r="B30" s="112" t="s">
        <v>67</v>
      </c>
      <c r="C30" s="96">
        <v>4408</v>
      </c>
      <c r="D30" s="153" t="s">
        <v>71</v>
      </c>
      <c r="E30" s="95"/>
      <c r="F30" s="110"/>
      <c r="G30" s="110"/>
      <c r="H30" s="110"/>
      <c r="I30" s="110"/>
      <c r="J30" s="110"/>
      <c r="K30" s="110"/>
      <c r="L30" s="110"/>
      <c r="M30" s="110">
        <v>2875</v>
      </c>
      <c r="N30" s="110"/>
      <c r="O30" s="110"/>
      <c r="P30" s="110"/>
      <c r="Q30" s="110"/>
      <c r="R30" s="110"/>
      <c r="S30" s="110"/>
      <c r="T30" s="110">
        <f t="shared" si="1"/>
        <v>2875</v>
      </c>
      <c r="U30" s="27"/>
    </row>
    <row r="31" spans="1:28" s="14" customFormat="1" ht="23.25" x14ac:dyDescent="0.35">
      <c r="A31" s="111" t="s">
        <v>50</v>
      </c>
      <c r="B31" s="99" t="s">
        <v>72</v>
      </c>
      <c r="C31" s="112" t="s">
        <v>73</v>
      </c>
      <c r="D31" s="154" t="s">
        <v>74</v>
      </c>
      <c r="E31" s="123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>
        <v>18843.82</v>
      </c>
      <c r="T31" s="110">
        <f t="shared" ref="T31:T36" si="2">SUM(E31:S31)</f>
        <v>18843.82</v>
      </c>
      <c r="U31" s="12"/>
      <c r="V31" s="13"/>
      <c r="W31" s="16"/>
      <c r="X31" s="13"/>
      <c r="Y31" s="13"/>
      <c r="Z31" s="13"/>
      <c r="AA31" s="13"/>
      <c r="AB31" s="13"/>
    </row>
    <row r="32" spans="1:28" s="14" customFormat="1" ht="23.25" x14ac:dyDescent="0.35">
      <c r="A32" s="111" t="s">
        <v>50</v>
      </c>
      <c r="B32" s="112" t="s">
        <v>54</v>
      </c>
      <c r="C32" s="112" t="s">
        <v>75</v>
      </c>
      <c r="D32" s="154" t="s">
        <v>76</v>
      </c>
      <c r="E32" s="123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>
        <v>799</v>
      </c>
      <c r="T32" s="110">
        <f t="shared" si="2"/>
        <v>799</v>
      </c>
      <c r="U32" s="12"/>
      <c r="V32" s="13"/>
      <c r="W32" s="16"/>
      <c r="X32" s="13"/>
      <c r="Y32" s="13"/>
      <c r="Z32" s="13"/>
      <c r="AA32" s="13"/>
      <c r="AB32" s="13"/>
    </row>
    <row r="33" spans="1:28" s="14" customFormat="1" ht="23.25" x14ac:dyDescent="0.35">
      <c r="A33" s="111" t="s">
        <v>68</v>
      </c>
      <c r="B33" s="99" t="s">
        <v>67</v>
      </c>
      <c r="C33" s="112" t="s">
        <v>77</v>
      </c>
      <c r="D33" s="154" t="s">
        <v>74</v>
      </c>
      <c r="E33" s="146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>
        <v>16049.51</v>
      </c>
      <c r="T33" s="110">
        <f t="shared" si="2"/>
        <v>16049.51</v>
      </c>
      <c r="U33" s="12"/>
      <c r="V33" s="13"/>
      <c r="W33" s="16"/>
      <c r="X33" s="13"/>
      <c r="Y33" s="13"/>
      <c r="Z33" s="13"/>
      <c r="AA33" s="13"/>
      <c r="AB33" s="13"/>
    </row>
    <row r="34" spans="1:28" s="14" customFormat="1" ht="23.25" x14ac:dyDescent="0.35">
      <c r="A34" s="111" t="s">
        <v>68</v>
      </c>
      <c r="B34" s="99" t="s">
        <v>72</v>
      </c>
      <c r="C34" s="112" t="s">
        <v>78</v>
      </c>
      <c r="D34" s="154" t="s">
        <v>76</v>
      </c>
      <c r="E34" s="146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>
        <v>1178</v>
      </c>
      <c r="T34" s="110">
        <f t="shared" si="2"/>
        <v>1178</v>
      </c>
      <c r="U34" s="12"/>
      <c r="V34" s="13"/>
      <c r="W34" s="16"/>
      <c r="X34" s="13"/>
      <c r="Y34" s="13"/>
      <c r="Z34" s="13"/>
      <c r="AA34" s="13"/>
      <c r="AB34" s="13"/>
    </row>
    <row r="35" spans="1:28" s="14" customFormat="1" ht="23.25" x14ac:dyDescent="0.35">
      <c r="A35" s="111" t="s">
        <v>68</v>
      </c>
      <c r="B35" s="99" t="s">
        <v>72</v>
      </c>
      <c r="C35" s="112" t="s">
        <v>79</v>
      </c>
      <c r="D35" s="114" t="s">
        <v>21</v>
      </c>
      <c r="E35" s="110"/>
      <c r="F35" s="110"/>
      <c r="G35" s="110"/>
      <c r="H35" s="110"/>
      <c r="I35" s="110"/>
      <c r="J35" s="110"/>
      <c r="K35" s="110"/>
      <c r="L35" s="110"/>
      <c r="M35" s="110"/>
      <c r="N35" s="110">
        <v>1800</v>
      </c>
      <c r="O35" s="110"/>
      <c r="P35" s="110"/>
      <c r="Q35" s="110"/>
      <c r="R35" s="110"/>
      <c r="S35" s="110"/>
      <c r="T35" s="110">
        <f t="shared" si="2"/>
        <v>1800</v>
      </c>
      <c r="U35" s="12"/>
      <c r="V35" s="13"/>
      <c r="W35" s="16"/>
      <c r="X35" s="13"/>
      <c r="Y35" s="13"/>
      <c r="Z35" s="13"/>
      <c r="AA35" s="13"/>
      <c r="AB35" s="13"/>
    </row>
    <row r="36" spans="1:28" s="14" customFormat="1" ht="23.25" x14ac:dyDescent="0.35">
      <c r="A36" s="111" t="s">
        <v>68</v>
      </c>
      <c r="B36" s="112" t="s">
        <v>82</v>
      </c>
      <c r="C36" s="112" t="s">
        <v>81</v>
      </c>
      <c r="D36" s="114" t="s">
        <v>84</v>
      </c>
      <c r="E36" s="110"/>
      <c r="F36" s="110"/>
      <c r="G36" s="110"/>
      <c r="H36" s="110"/>
      <c r="I36" s="110"/>
      <c r="J36" s="110"/>
      <c r="K36" s="110">
        <v>61000</v>
      </c>
      <c r="L36" s="110"/>
      <c r="M36" s="110"/>
      <c r="N36" s="110"/>
      <c r="O36" s="110"/>
      <c r="P36" s="110"/>
      <c r="Q36" s="110"/>
      <c r="R36" s="110"/>
      <c r="S36" s="110"/>
      <c r="T36" s="110">
        <f t="shared" si="2"/>
        <v>61000</v>
      </c>
      <c r="U36" s="12"/>
      <c r="V36" s="13"/>
      <c r="W36" s="16"/>
      <c r="X36" s="13"/>
      <c r="Y36" s="13"/>
      <c r="Z36" s="13"/>
      <c r="AA36" s="13"/>
      <c r="AB36" s="13"/>
    </row>
    <row r="37" spans="1:28" s="14" customFormat="1" ht="23.25" x14ac:dyDescent="0.35">
      <c r="A37" s="111" t="s">
        <v>68</v>
      </c>
      <c r="B37" s="112" t="s">
        <v>48</v>
      </c>
      <c r="C37" s="112" t="s">
        <v>83</v>
      </c>
      <c r="D37" s="119" t="s">
        <v>69</v>
      </c>
      <c r="E37" s="110"/>
      <c r="F37" s="110"/>
      <c r="G37" s="110"/>
      <c r="H37" s="110"/>
      <c r="I37" s="110">
        <v>5029</v>
      </c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>
        <f t="shared" ref="T37:T51" si="3">SUM(E37:S37)</f>
        <v>5029</v>
      </c>
      <c r="U37" s="12"/>
      <c r="V37" s="13"/>
      <c r="W37" s="16"/>
      <c r="X37" s="13"/>
      <c r="Y37" s="13"/>
      <c r="Z37" s="13"/>
      <c r="AA37" s="13"/>
      <c r="AB37" s="13"/>
    </row>
    <row r="38" spans="1:28" s="14" customFormat="1" ht="23.25" x14ac:dyDescent="0.35">
      <c r="A38" s="111" t="s">
        <v>68</v>
      </c>
      <c r="B38" s="112" t="s">
        <v>52</v>
      </c>
      <c r="C38" s="112" t="s">
        <v>85</v>
      </c>
      <c r="D38" s="108" t="s">
        <v>47</v>
      </c>
      <c r="E38" s="110">
        <v>16480</v>
      </c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>
        <f t="shared" si="3"/>
        <v>16480</v>
      </c>
      <c r="U38" s="12"/>
      <c r="V38" s="13"/>
      <c r="W38" s="16"/>
      <c r="X38" s="13"/>
      <c r="Y38" s="13"/>
      <c r="Z38" s="13"/>
      <c r="AA38" s="13"/>
      <c r="AB38" s="13"/>
    </row>
    <row r="39" spans="1:28" s="14" customFormat="1" ht="23.25" x14ac:dyDescent="0.35">
      <c r="A39" s="111" t="s">
        <v>88</v>
      </c>
      <c r="B39" s="112" t="s">
        <v>89</v>
      </c>
      <c r="C39" s="112" t="s">
        <v>87</v>
      </c>
      <c r="D39" s="119" t="s">
        <v>71</v>
      </c>
      <c r="E39" s="110"/>
      <c r="F39" s="110"/>
      <c r="G39" s="110"/>
      <c r="H39" s="110"/>
      <c r="I39" s="110"/>
      <c r="J39" s="110"/>
      <c r="K39" s="110"/>
      <c r="L39" s="110"/>
      <c r="M39" s="110">
        <v>3475</v>
      </c>
      <c r="N39" s="110"/>
      <c r="O39" s="110"/>
      <c r="P39" s="110"/>
      <c r="Q39" s="110"/>
      <c r="R39" s="110"/>
      <c r="S39" s="110"/>
      <c r="T39" s="110">
        <f t="shared" si="3"/>
        <v>3475</v>
      </c>
      <c r="U39" s="12"/>
      <c r="V39" s="13"/>
      <c r="W39" s="16"/>
      <c r="X39" s="13"/>
      <c r="Y39" s="13"/>
      <c r="Z39" s="13"/>
      <c r="AA39" s="13"/>
      <c r="AB39" s="13"/>
    </row>
    <row r="40" spans="1:28" s="14" customFormat="1" ht="23.25" x14ac:dyDescent="0.35">
      <c r="A40" s="111" t="s">
        <v>88</v>
      </c>
      <c r="B40" s="112"/>
      <c r="C40" s="112"/>
      <c r="D40" s="119" t="s">
        <v>90</v>
      </c>
      <c r="E40" s="110"/>
      <c r="F40" s="110"/>
      <c r="G40" s="110"/>
      <c r="H40" s="110"/>
      <c r="I40" s="110"/>
      <c r="J40" s="110"/>
      <c r="K40" s="110"/>
      <c r="L40" s="110"/>
      <c r="M40" s="110">
        <v>575</v>
      </c>
      <c r="N40" s="110"/>
      <c r="O40" s="110"/>
      <c r="P40" s="110"/>
      <c r="Q40" s="110"/>
      <c r="R40" s="110"/>
      <c r="S40" s="110"/>
      <c r="T40" s="110">
        <f t="shared" si="3"/>
        <v>575</v>
      </c>
      <c r="U40" s="12"/>
      <c r="V40" s="13"/>
      <c r="W40" s="16"/>
      <c r="X40" s="13"/>
      <c r="Y40" s="13"/>
      <c r="Z40" s="13"/>
      <c r="AA40" s="13"/>
      <c r="AB40" s="13"/>
    </row>
    <row r="41" spans="1:28" s="14" customFormat="1" ht="23.25" x14ac:dyDescent="0.35">
      <c r="A41" s="111" t="s">
        <v>88</v>
      </c>
      <c r="B41" s="99" t="s">
        <v>89</v>
      </c>
      <c r="C41" s="112" t="s">
        <v>91</v>
      </c>
      <c r="D41" s="114" t="s">
        <v>21</v>
      </c>
      <c r="E41" s="110"/>
      <c r="F41" s="110"/>
      <c r="G41" s="110"/>
      <c r="H41" s="110"/>
      <c r="I41" s="110"/>
      <c r="J41" s="110"/>
      <c r="K41" s="110"/>
      <c r="L41" s="110"/>
      <c r="M41" s="110"/>
      <c r="N41" s="110">
        <v>1200</v>
      </c>
      <c r="O41" s="110"/>
      <c r="P41" s="110"/>
      <c r="Q41" s="110"/>
      <c r="R41" s="110"/>
      <c r="S41" s="110"/>
      <c r="T41" s="110">
        <f t="shared" si="3"/>
        <v>1200</v>
      </c>
      <c r="U41" s="12"/>
      <c r="V41" s="13"/>
      <c r="W41" s="16"/>
      <c r="X41" s="13"/>
      <c r="Y41" s="13"/>
      <c r="Z41" s="13"/>
      <c r="AA41" s="13"/>
      <c r="AB41" s="13"/>
    </row>
    <row r="42" spans="1:28" s="14" customFormat="1" ht="23.25" x14ac:dyDescent="0.35">
      <c r="A42" s="111" t="s">
        <v>88</v>
      </c>
      <c r="B42" s="99" t="s">
        <v>92</v>
      </c>
      <c r="C42" s="112" t="s">
        <v>93</v>
      </c>
      <c r="D42" s="154" t="s">
        <v>74</v>
      </c>
      <c r="E42" s="146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>
        <v>16049.51</v>
      </c>
      <c r="T42" s="110">
        <f t="shared" si="3"/>
        <v>16049.51</v>
      </c>
      <c r="U42" s="12"/>
      <c r="V42" s="13"/>
      <c r="W42" s="16"/>
      <c r="X42" s="13"/>
      <c r="Y42" s="13"/>
      <c r="Z42" s="13"/>
      <c r="AA42" s="13"/>
      <c r="AB42" s="13"/>
    </row>
    <row r="43" spans="1:28" s="14" customFormat="1" ht="23.25" x14ac:dyDescent="0.35">
      <c r="A43" s="111" t="s">
        <v>88</v>
      </c>
      <c r="B43" s="99" t="s">
        <v>89</v>
      </c>
      <c r="C43" s="112" t="s">
        <v>94</v>
      </c>
      <c r="D43" s="154" t="s">
        <v>76</v>
      </c>
      <c r="E43" s="146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>
        <v>1178</v>
      </c>
      <c r="T43" s="110">
        <f t="shared" si="3"/>
        <v>1178</v>
      </c>
      <c r="U43" s="12"/>
      <c r="V43" s="13"/>
      <c r="W43" s="16"/>
      <c r="X43" s="13"/>
      <c r="Y43" s="13"/>
      <c r="Z43" s="13"/>
      <c r="AA43" s="13"/>
      <c r="AB43" s="13"/>
    </row>
    <row r="44" spans="1:28" s="35" customFormat="1" ht="23.25" x14ac:dyDescent="0.35">
      <c r="A44" s="111" t="s">
        <v>68</v>
      </c>
      <c r="B44" s="99" t="s">
        <v>95</v>
      </c>
      <c r="C44" s="96">
        <v>4640</v>
      </c>
      <c r="D44" s="108" t="s">
        <v>64</v>
      </c>
      <c r="E44" s="95"/>
      <c r="F44" s="95"/>
      <c r="G44" s="18">
        <v>11556</v>
      </c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110">
        <f t="shared" si="3"/>
        <v>11556</v>
      </c>
      <c r="U44" s="34"/>
      <c r="V44" s="33"/>
      <c r="W44" s="29"/>
      <c r="X44" s="33"/>
      <c r="Y44" s="33"/>
      <c r="Z44" s="33"/>
      <c r="AA44" s="33"/>
      <c r="AB44" s="33"/>
    </row>
    <row r="45" spans="1:28" s="14" customFormat="1" ht="23.25" x14ac:dyDescent="0.35">
      <c r="A45" s="111" t="s">
        <v>88</v>
      </c>
      <c r="B45" s="99" t="s">
        <v>108</v>
      </c>
      <c r="C45" s="112" t="s">
        <v>109</v>
      </c>
      <c r="D45" s="108" t="s">
        <v>47</v>
      </c>
      <c r="E45" s="161">
        <v>22640</v>
      </c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>
        <f t="shared" si="3"/>
        <v>22640</v>
      </c>
      <c r="U45" s="12"/>
      <c r="V45" s="13"/>
      <c r="W45" s="16"/>
      <c r="X45" s="13"/>
      <c r="Y45" s="13"/>
      <c r="Z45" s="13"/>
      <c r="AA45" s="13"/>
      <c r="AB45" s="13"/>
    </row>
    <row r="46" spans="1:28" s="14" customFormat="1" ht="23.25" x14ac:dyDescent="0.35">
      <c r="A46" s="111" t="s">
        <v>88</v>
      </c>
      <c r="B46" s="99" t="s">
        <v>108</v>
      </c>
      <c r="C46" s="112" t="s">
        <v>110</v>
      </c>
      <c r="D46" s="108" t="s">
        <v>47</v>
      </c>
      <c r="E46" s="161">
        <v>21600</v>
      </c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>
        <f t="shared" si="3"/>
        <v>21600</v>
      </c>
      <c r="U46" s="12"/>
      <c r="V46" s="13"/>
      <c r="W46" s="16"/>
      <c r="X46" s="13"/>
      <c r="Y46" s="13"/>
      <c r="Z46" s="13"/>
      <c r="AA46" s="13"/>
      <c r="AB46" s="13"/>
    </row>
    <row r="47" spans="1:28" s="14" customFormat="1" ht="23.25" x14ac:dyDescent="0.35">
      <c r="A47" s="111" t="s">
        <v>88</v>
      </c>
      <c r="B47" s="99" t="s">
        <v>108</v>
      </c>
      <c r="C47" s="112" t="s">
        <v>111</v>
      </c>
      <c r="D47" s="108" t="s">
        <v>47</v>
      </c>
      <c r="E47" s="161">
        <v>16560</v>
      </c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>
        <f t="shared" si="3"/>
        <v>16560</v>
      </c>
      <c r="U47" s="12"/>
      <c r="V47" s="13"/>
      <c r="W47" s="16"/>
      <c r="X47" s="13"/>
      <c r="Y47" s="13"/>
      <c r="Z47" s="13"/>
      <c r="AA47" s="13"/>
      <c r="AB47" s="13"/>
    </row>
    <row r="48" spans="1:28" s="14" customFormat="1" ht="23.25" x14ac:dyDescent="0.35">
      <c r="A48" s="111" t="s">
        <v>88</v>
      </c>
      <c r="B48" s="99" t="s">
        <v>108</v>
      </c>
      <c r="C48" s="112" t="s">
        <v>112</v>
      </c>
      <c r="D48" s="108" t="s">
        <v>47</v>
      </c>
      <c r="E48" s="161">
        <v>49540</v>
      </c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>
        <f t="shared" si="3"/>
        <v>49540</v>
      </c>
      <c r="U48" s="12"/>
      <c r="V48" s="13"/>
      <c r="W48" s="16"/>
      <c r="X48" s="13"/>
      <c r="Y48" s="13"/>
      <c r="Z48" s="13"/>
      <c r="AA48" s="13"/>
      <c r="AB48" s="13"/>
    </row>
    <row r="49" spans="1:28" s="14" customFormat="1" ht="23.25" x14ac:dyDescent="0.35">
      <c r="A49" s="111" t="s">
        <v>88</v>
      </c>
      <c r="B49" s="99" t="s">
        <v>108</v>
      </c>
      <c r="C49" s="112" t="s">
        <v>113</v>
      </c>
      <c r="D49" s="108" t="s">
        <v>47</v>
      </c>
      <c r="E49" s="161">
        <v>12880</v>
      </c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>
        <f t="shared" si="3"/>
        <v>12880</v>
      </c>
      <c r="U49" s="12"/>
      <c r="V49" s="13"/>
      <c r="W49" s="16"/>
      <c r="X49" s="13"/>
      <c r="Y49" s="13"/>
      <c r="Z49" s="13"/>
      <c r="AA49" s="13"/>
      <c r="AB49" s="13"/>
    </row>
    <row r="50" spans="1:28" s="14" customFormat="1" ht="23.25" x14ac:dyDescent="0.35">
      <c r="A50" s="111" t="s">
        <v>88</v>
      </c>
      <c r="B50" s="99" t="s">
        <v>108</v>
      </c>
      <c r="C50" s="112" t="s">
        <v>114</v>
      </c>
      <c r="D50" s="108" t="s">
        <v>47</v>
      </c>
      <c r="E50" s="161">
        <v>25760</v>
      </c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>
        <f t="shared" si="3"/>
        <v>25760</v>
      </c>
      <c r="U50" s="12"/>
      <c r="V50" s="13"/>
      <c r="W50" s="16"/>
      <c r="X50" s="13"/>
      <c r="Y50" s="13"/>
      <c r="Z50" s="13"/>
      <c r="AA50" s="13"/>
      <c r="AB50" s="13"/>
    </row>
    <row r="51" spans="1:28" s="14" customFormat="1" ht="23.25" x14ac:dyDescent="0.35">
      <c r="A51" s="111" t="s">
        <v>115</v>
      </c>
      <c r="B51" s="99" t="s">
        <v>54</v>
      </c>
      <c r="C51" s="112" t="s">
        <v>116</v>
      </c>
      <c r="D51" s="108" t="s">
        <v>117</v>
      </c>
      <c r="E51" s="146"/>
      <c r="F51" s="110"/>
      <c r="G51" s="110">
        <v>11256</v>
      </c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>
        <f t="shared" si="3"/>
        <v>11256</v>
      </c>
      <c r="U51" s="12"/>
      <c r="V51" s="13"/>
      <c r="W51" s="16"/>
      <c r="X51" s="13"/>
      <c r="Y51" s="13"/>
      <c r="Z51" s="13"/>
      <c r="AA51" s="13"/>
      <c r="AB51" s="13"/>
    </row>
    <row r="52" spans="1:28" s="14" customFormat="1" ht="23.25" x14ac:dyDescent="0.35">
      <c r="A52" s="120" t="s">
        <v>115</v>
      </c>
      <c r="B52" s="162" t="s">
        <v>37</v>
      </c>
      <c r="C52" s="121"/>
      <c r="D52" s="108"/>
      <c r="E52" s="163"/>
      <c r="F52" s="122"/>
      <c r="G52" s="122"/>
      <c r="H52" s="122"/>
      <c r="I52" s="122"/>
      <c r="J52" s="122"/>
      <c r="K52" s="122"/>
      <c r="L52" s="122"/>
      <c r="M52" s="122">
        <v>4900</v>
      </c>
      <c r="N52" s="122"/>
      <c r="O52" s="122"/>
      <c r="P52" s="122"/>
      <c r="Q52" s="122"/>
      <c r="R52" s="122"/>
      <c r="S52" s="122"/>
      <c r="T52" s="122"/>
      <c r="U52" s="12"/>
      <c r="V52" s="13"/>
      <c r="W52" s="16"/>
      <c r="X52" s="13"/>
      <c r="Y52" s="13"/>
      <c r="Z52" s="13"/>
      <c r="AA52" s="13"/>
      <c r="AB52" s="13"/>
    </row>
    <row r="53" spans="1:28" s="14" customFormat="1" ht="23.25" x14ac:dyDescent="0.35">
      <c r="A53" s="120" t="s">
        <v>115</v>
      </c>
      <c r="B53" s="162" t="s">
        <v>37</v>
      </c>
      <c r="C53" s="121"/>
      <c r="D53" s="108"/>
      <c r="E53" s="163"/>
      <c r="F53" s="122"/>
      <c r="G53" s="122"/>
      <c r="H53" s="122"/>
      <c r="I53" s="122"/>
      <c r="J53" s="122"/>
      <c r="K53" s="122"/>
      <c r="L53" s="122"/>
      <c r="M53" s="122">
        <v>700</v>
      </c>
      <c r="N53" s="122"/>
      <c r="O53" s="122"/>
      <c r="P53" s="122"/>
      <c r="Q53" s="122"/>
      <c r="R53" s="122"/>
      <c r="S53" s="122"/>
      <c r="T53" s="122"/>
      <c r="U53" s="12"/>
      <c r="V53" s="13"/>
      <c r="W53" s="16"/>
      <c r="X53" s="13"/>
      <c r="Y53" s="13"/>
      <c r="Z53" s="13"/>
      <c r="AA53" s="13"/>
      <c r="AB53" s="13"/>
    </row>
    <row r="54" spans="1:28" s="14" customFormat="1" ht="23.25" x14ac:dyDescent="0.35">
      <c r="A54" s="120" t="s">
        <v>115</v>
      </c>
      <c r="B54" s="162" t="s">
        <v>153</v>
      </c>
      <c r="C54" s="121"/>
      <c r="D54" s="108"/>
      <c r="E54" s="163"/>
      <c r="F54" s="122"/>
      <c r="G54" s="122"/>
      <c r="H54" s="122"/>
      <c r="I54" s="122">
        <v>2482.4</v>
      </c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"/>
      <c r="V54" s="13"/>
      <c r="W54" s="16"/>
      <c r="X54" s="13"/>
      <c r="Y54" s="13"/>
      <c r="Z54" s="13"/>
      <c r="AA54" s="13"/>
      <c r="AB54" s="13"/>
    </row>
    <row r="55" spans="1:28" s="14" customFormat="1" ht="23.25" x14ac:dyDescent="0.35">
      <c r="A55" s="120" t="s">
        <v>115</v>
      </c>
      <c r="B55" s="162" t="s">
        <v>153</v>
      </c>
      <c r="C55" s="121"/>
      <c r="D55" s="108" t="s">
        <v>69</v>
      </c>
      <c r="E55" s="163"/>
      <c r="F55" s="122"/>
      <c r="G55" s="122"/>
      <c r="H55" s="122"/>
      <c r="I55" s="122">
        <v>3188.6</v>
      </c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"/>
      <c r="V55" s="13"/>
      <c r="W55" s="16"/>
      <c r="X55" s="13"/>
      <c r="Y55" s="13"/>
      <c r="Z55" s="13"/>
      <c r="AA55" s="13"/>
      <c r="AB55" s="13"/>
    </row>
    <row r="56" spans="1:28" s="14" customFormat="1" ht="23.25" x14ac:dyDescent="0.35">
      <c r="A56" s="120" t="s">
        <v>115</v>
      </c>
      <c r="B56" s="162" t="s">
        <v>52</v>
      </c>
      <c r="C56" s="121" t="s">
        <v>119</v>
      </c>
      <c r="D56" s="108" t="s">
        <v>120</v>
      </c>
      <c r="E56" s="163"/>
      <c r="F56" s="122"/>
      <c r="G56" s="122">
        <v>4480</v>
      </c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"/>
      <c r="V56" s="13"/>
      <c r="W56" s="16"/>
      <c r="X56" s="13"/>
      <c r="Y56" s="13"/>
      <c r="Z56" s="13"/>
      <c r="AA56" s="13"/>
      <c r="AB56" s="13"/>
    </row>
    <row r="57" spans="1:28" s="14" customFormat="1" ht="23.25" x14ac:dyDescent="0.35">
      <c r="A57" s="120" t="s">
        <v>115</v>
      </c>
      <c r="B57" s="121" t="s">
        <v>52</v>
      </c>
      <c r="C57" s="121" t="s">
        <v>121</v>
      </c>
      <c r="D57" s="108" t="s">
        <v>122</v>
      </c>
      <c r="E57" s="122"/>
      <c r="F57" s="122"/>
      <c r="G57" s="122">
        <v>18696</v>
      </c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"/>
      <c r="V57" s="13"/>
      <c r="W57" s="16"/>
      <c r="X57" s="13"/>
      <c r="Y57" s="13"/>
      <c r="Z57" s="13"/>
      <c r="AA57" s="13"/>
      <c r="AB57" s="13"/>
    </row>
    <row r="58" spans="1:28" s="14" customFormat="1" ht="23.25" x14ac:dyDescent="0.35">
      <c r="A58" s="120" t="s">
        <v>115</v>
      </c>
      <c r="B58" s="121" t="s">
        <v>118</v>
      </c>
      <c r="C58" s="121" t="s">
        <v>130</v>
      </c>
      <c r="D58" s="164" t="s">
        <v>76</v>
      </c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>
        <v>867</v>
      </c>
      <c r="T58" s="122"/>
      <c r="U58" s="12"/>
      <c r="V58" s="13"/>
      <c r="W58" s="16"/>
      <c r="X58" s="13"/>
      <c r="Y58" s="13"/>
      <c r="Z58" s="13"/>
      <c r="AA58" s="13"/>
      <c r="AB58" s="13"/>
    </row>
    <row r="59" spans="1:28" s="14" customFormat="1" ht="23.25" x14ac:dyDescent="0.35">
      <c r="A59" s="120" t="s">
        <v>115</v>
      </c>
      <c r="B59" s="121" t="s">
        <v>137</v>
      </c>
      <c r="C59" s="121"/>
      <c r="D59" s="164" t="s">
        <v>155</v>
      </c>
      <c r="E59" s="122"/>
      <c r="F59" s="122"/>
      <c r="G59" s="122"/>
      <c r="H59" s="122">
        <v>2950</v>
      </c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"/>
      <c r="V59" s="13"/>
      <c r="W59" s="16"/>
      <c r="X59" s="13"/>
      <c r="Y59" s="13"/>
      <c r="Z59" s="13"/>
      <c r="AA59" s="13"/>
      <c r="AB59" s="13"/>
    </row>
    <row r="60" spans="1:28" s="14" customFormat="1" ht="23.25" x14ac:dyDescent="0.35">
      <c r="A60" s="120" t="s">
        <v>115</v>
      </c>
      <c r="B60" s="121" t="s">
        <v>137</v>
      </c>
      <c r="C60" s="121"/>
      <c r="D60" s="164" t="s">
        <v>148</v>
      </c>
      <c r="E60" s="122"/>
      <c r="F60" s="122"/>
      <c r="G60" s="122"/>
      <c r="H60" s="122"/>
      <c r="I60" s="122"/>
      <c r="J60" s="122"/>
      <c r="K60" s="122"/>
      <c r="L60" s="122">
        <v>3959</v>
      </c>
      <c r="M60" s="122"/>
      <c r="N60" s="122"/>
      <c r="O60" s="122"/>
      <c r="P60" s="122"/>
      <c r="Q60" s="122"/>
      <c r="R60" s="122"/>
      <c r="S60" s="122"/>
      <c r="T60" s="122"/>
      <c r="U60" s="12"/>
      <c r="V60" s="13"/>
      <c r="W60" s="16"/>
      <c r="X60" s="13"/>
      <c r="Y60" s="13"/>
      <c r="Z60" s="13"/>
      <c r="AA60" s="13"/>
      <c r="AB60" s="13"/>
    </row>
    <row r="61" spans="1:28" s="14" customFormat="1" ht="23.25" x14ac:dyDescent="0.35">
      <c r="A61" s="120" t="s">
        <v>115</v>
      </c>
      <c r="B61" s="121" t="s">
        <v>137</v>
      </c>
      <c r="C61" s="121"/>
      <c r="D61" s="164" t="s">
        <v>149</v>
      </c>
      <c r="E61" s="122"/>
      <c r="F61" s="122"/>
      <c r="G61" s="122"/>
      <c r="H61" s="122"/>
      <c r="I61" s="122"/>
      <c r="J61" s="122">
        <v>2675</v>
      </c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"/>
      <c r="V61" s="13"/>
      <c r="W61" s="16"/>
      <c r="X61" s="13"/>
      <c r="Y61" s="13"/>
      <c r="Z61" s="13"/>
      <c r="AA61" s="13"/>
      <c r="AB61" s="13"/>
    </row>
    <row r="62" spans="1:28" s="14" customFormat="1" ht="23.25" x14ac:dyDescent="0.35">
      <c r="A62" s="120" t="s">
        <v>115</v>
      </c>
      <c r="B62" s="121" t="s">
        <v>118</v>
      </c>
      <c r="C62" s="121" t="s">
        <v>131</v>
      </c>
      <c r="D62" s="164" t="s">
        <v>74</v>
      </c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>
        <v>17566.349999999999</v>
      </c>
      <c r="T62" s="122"/>
      <c r="U62" s="12"/>
      <c r="V62" s="13"/>
      <c r="W62" s="16"/>
      <c r="X62" s="13"/>
      <c r="Y62" s="13"/>
      <c r="Z62" s="13"/>
      <c r="AA62" s="13"/>
      <c r="AB62" s="13"/>
    </row>
    <row r="63" spans="1:28" s="14" customFormat="1" ht="23.25" x14ac:dyDescent="0.35">
      <c r="A63" s="120" t="s">
        <v>129</v>
      </c>
      <c r="B63" s="121" t="s">
        <v>96</v>
      </c>
      <c r="C63" s="121" t="s">
        <v>144</v>
      </c>
      <c r="D63" s="164" t="s">
        <v>145</v>
      </c>
      <c r="E63" s="122"/>
      <c r="F63" s="122"/>
      <c r="G63" s="122"/>
      <c r="H63" s="122"/>
      <c r="I63" s="122"/>
      <c r="J63" s="122"/>
      <c r="K63" s="122">
        <v>57900</v>
      </c>
      <c r="L63" s="122"/>
      <c r="M63" s="122"/>
      <c r="N63" s="122"/>
      <c r="O63" s="122"/>
      <c r="P63" s="122"/>
      <c r="Q63" s="122"/>
      <c r="R63" s="122"/>
      <c r="S63" s="122"/>
      <c r="T63" s="122"/>
      <c r="U63" s="12"/>
      <c r="V63" s="13"/>
      <c r="W63" s="16"/>
      <c r="X63" s="13"/>
      <c r="Y63" s="13"/>
      <c r="Z63" s="13"/>
      <c r="AA63" s="13"/>
      <c r="AB63" s="13"/>
    </row>
    <row r="64" spans="1:28" s="14" customFormat="1" ht="23.25" x14ac:dyDescent="0.35">
      <c r="A64" s="120" t="s">
        <v>129</v>
      </c>
      <c r="B64" s="121" t="s">
        <v>154</v>
      </c>
      <c r="C64" s="121"/>
      <c r="D64" s="164" t="s">
        <v>69</v>
      </c>
      <c r="E64" s="122"/>
      <c r="F64" s="122"/>
      <c r="G64" s="122"/>
      <c r="H64" s="122"/>
      <c r="I64" s="122">
        <v>2487.75</v>
      </c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  <c r="U64" s="12"/>
      <c r="V64" s="13"/>
      <c r="W64" s="16"/>
      <c r="X64" s="13"/>
      <c r="Y64" s="13"/>
      <c r="Z64" s="13"/>
      <c r="AA64" s="13"/>
      <c r="AB64" s="13"/>
    </row>
    <row r="65" spans="1:28" s="14" customFormat="1" ht="23.25" x14ac:dyDescent="0.35">
      <c r="A65" s="120" t="s">
        <v>129</v>
      </c>
      <c r="B65" s="121" t="s">
        <v>37</v>
      </c>
      <c r="C65" s="121" t="s">
        <v>157</v>
      </c>
      <c r="D65" s="164"/>
      <c r="E65" s="122"/>
      <c r="F65" s="122"/>
      <c r="G65" s="122"/>
      <c r="H65" s="122"/>
      <c r="I65" s="122"/>
      <c r="J65" s="122"/>
      <c r="K65" s="122"/>
      <c r="L65" s="122"/>
      <c r="M65" s="122">
        <v>4300</v>
      </c>
      <c r="N65" s="122"/>
      <c r="O65" s="122"/>
      <c r="P65" s="122"/>
      <c r="Q65" s="122"/>
      <c r="R65" s="122"/>
      <c r="S65" s="122"/>
      <c r="T65" s="122"/>
      <c r="U65" s="12"/>
      <c r="V65" s="13"/>
      <c r="W65" s="16"/>
      <c r="X65" s="13"/>
      <c r="Y65" s="13"/>
      <c r="Z65" s="13"/>
      <c r="AA65" s="13"/>
      <c r="AB65" s="13"/>
    </row>
    <row r="66" spans="1:28" s="14" customFormat="1" ht="23.25" x14ac:dyDescent="0.35">
      <c r="A66" s="120" t="s">
        <v>129</v>
      </c>
      <c r="B66" s="121" t="s">
        <v>37</v>
      </c>
      <c r="C66" s="121" t="s">
        <v>158</v>
      </c>
      <c r="D66" s="164"/>
      <c r="E66" s="122"/>
      <c r="F66" s="122"/>
      <c r="G66" s="122"/>
      <c r="H66" s="122"/>
      <c r="I66" s="122"/>
      <c r="J66" s="122"/>
      <c r="K66" s="122"/>
      <c r="L66" s="122"/>
      <c r="M66" s="122">
        <v>600</v>
      </c>
      <c r="N66" s="122"/>
      <c r="O66" s="122"/>
      <c r="P66" s="122"/>
      <c r="Q66" s="122"/>
      <c r="R66" s="122"/>
      <c r="S66" s="122"/>
      <c r="T66" s="122"/>
      <c r="U66" s="12"/>
      <c r="V66" s="13"/>
      <c r="W66" s="16"/>
      <c r="X66" s="13"/>
      <c r="Y66" s="13"/>
      <c r="Z66" s="13"/>
      <c r="AA66" s="13"/>
      <c r="AB66" s="13"/>
    </row>
    <row r="67" spans="1:28" s="14" customFormat="1" ht="23.25" x14ac:dyDescent="0.35">
      <c r="A67" s="120" t="s">
        <v>124</v>
      </c>
      <c r="B67" s="121" t="s">
        <v>66</v>
      </c>
      <c r="C67" s="121" t="s">
        <v>127</v>
      </c>
      <c r="D67" s="164" t="s">
        <v>128</v>
      </c>
      <c r="E67" s="122"/>
      <c r="F67" s="122"/>
      <c r="G67" s="122">
        <v>9670</v>
      </c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"/>
      <c r="V67" s="13"/>
      <c r="W67" s="16"/>
      <c r="X67" s="13"/>
      <c r="Y67" s="13"/>
      <c r="Z67" s="13"/>
      <c r="AA67" s="13"/>
      <c r="AB67" s="13"/>
    </row>
    <row r="68" spans="1:28" s="14" customFormat="1" ht="23.25" x14ac:dyDescent="0.35">
      <c r="A68" s="120" t="s">
        <v>129</v>
      </c>
      <c r="B68" s="121" t="s">
        <v>66</v>
      </c>
      <c r="C68" s="121" t="s">
        <v>132</v>
      </c>
      <c r="D68" s="108" t="s">
        <v>122</v>
      </c>
      <c r="E68" s="122"/>
      <c r="F68" s="122"/>
      <c r="G68" s="122">
        <v>13360</v>
      </c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"/>
      <c r="V68" s="13"/>
      <c r="W68" s="16"/>
      <c r="X68" s="13"/>
      <c r="Y68" s="13"/>
      <c r="Z68" s="13"/>
      <c r="AA68" s="13"/>
      <c r="AB68" s="13"/>
    </row>
    <row r="69" spans="1:28" s="14" customFormat="1" ht="23.25" x14ac:dyDescent="0.35">
      <c r="A69" s="120" t="s">
        <v>150</v>
      </c>
      <c r="B69" s="121" t="s">
        <v>151</v>
      </c>
      <c r="C69" s="121"/>
      <c r="D69" s="164" t="s">
        <v>152</v>
      </c>
      <c r="E69" s="122"/>
      <c r="F69" s="122"/>
      <c r="G69" s="122"/>
      <c r="H69" s="122"/>
      <c r="I69" s="122"/>
      <c r="J69" s="122">
        <v>535</v>
      </c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"/>
      <c r="V69" s="13"/>
      <c r="W69" s="16"/>
      <c r="X69" s="13"/>
      <c r="Y69" s="13"/>
      <c r="Z69" s="13"/>
      <c r="AA69" s="13"/>
      <c r="AB69" s="13"/>
    </row>
    <row r="70" spans="1:28" s="14" customFormat="1" ht="23.25" x14ac:dyDescent="0.35">
      <c r="A70" s="120" t="s">
        <v>129</v>
      </c>
      <c r="B70" s="121" t="s">
        <v>118</v>
      </c>
      <c r="C70" s="121" t="s">
        <v>133</v>
      </c>
      <c r="D70" s="164" t="s">
        <v>74</v>
      </c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  <c r="Q70" s="122"/>
      <c r="R70" s="122"/>
      <c r="S70" s="122">
        <v>16931.53</v>
      </c>
      <c r="T70" s="122"/>
      <c r="U70" s="12"/>
      <c r="V70" s="13"/>
      <c r="W70" s="16"/>
      <c r="X70" s="13"/>
      <c r="Y70" s="13"/>
      <c r="Z70" s="13"/>
      <c r="AA70" s="13"/>
      <c r="AB70" s="13"/>
    </row>
    <row r="71" spans="1:28" s="14" customFormat="1" ht="23.25" x14ac:dyDescent="0.35">
      <c r="A71" s="120" t="s">
        <v>129</v>
      </c>
      <c r="B71" s="121" t="s">
        <v>118</v>
      </c>
      <c r="C71" s="121" t="s">
        <v>134</v>
      </c>
      <c r="D71" s="164" t="s">
        <v>76</v>
      </c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>
        <v>804</v>
      </c>
      <c r="T71" s="122"/>
      <c r="U71" s="12"/>
      <c r="V71" s="13"/>
      <c r="W71" s="16"/>
      <c r="X71" s="13"/>
      <c r="Y71" s="13"/>
      <c r="Z71" s="13"/>
      <c r="AA71" s="13"/>
      <c r="AB71" s="13"/>
    </row>
    <row r="72" spans="1:28" s="14" customFormat="1" ht="23.25" x14ac:dyDescent="0.35">
      <c r="A72" s="120" t="s">
        <v>140</v>
      </c>
      <c r="B72" s="121" t="s">
        <v>72</v>
      </c>
      <c r="C72" s="121" t="s">
        <v>141</v>
      </c>
      <c r="D72" s="164" t="s">
        <v>142</v>
      </c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22"/>
      <c r="R72" s="122"/>
      <c r="S72" s="122">
        <v>1247</v>
      </c>
      <c r="T72" s="122"/>
      <c r="U72" s="12"/>
      <c r="V72" s="13"/>
      <c r="W72" s="16"/>
      <c r="X72" s="13"/>
      <c r="Y72" s="13"/>
      <c r="Z72" s="13"/>
      <c r="AA72" s="13"/>
      <c r="AB72" s="13"/>
    </row>
    <row r="73" spans="1:28" s="14" customFormat="1" ht="23.25" x14ac:dyDescent="0.35">
      <c r="A73" s="120" t="s">
        <v>129</v>
      </c>
      <c r="B73" s="121" t="s">
        <v>82</v>
      </c>
      <c r="C73" s="121" t="s">
        <v>143</v>
      </c>
      <c r="D73" s="164" t="s">
        <v>74</v>
      </c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122"/>
      <c r="P73" s="122"/>
      <c r="Q73" s="122"/>
      <c r="R73" s="122"/>
      <c r="S73" s="122">
        <v>20511.41</v>
      </c>
      <c r="T73" s="122"/>
      <c r="U73" s="12"/>
      <c r="V73" s="13"/>
      <c r="W73" s="16"/>
      <c r="X73" s="13"/>
      <c r="Y73" s="13"/>
      <c r="Z73" s="13"/>
      <c r="AA73" s="13"/>
      <c r="AB73" s="13"/>
    </row>
    <row r="74" spans="1:28" s="14" customFormat="1" ht="23.25" x14ac:dyDescent="0.35">
      <c r="A74" s="120" t="s">
        <v>129</v>
      </c>
      <c r="B74" s="121" t="s">
        <v>156</v>
      </c>
      <c r="C74" s="121"/>
      <c r="D74" s="164"/>
      <c r="E74" s="122"/>
      <c r="F74" s="122"/>
      <c r="G74" s="122"/>
      <c r="H74" s="122"/>
      <c r="I74" s="122"/>
      <c r="J74" s="122">
        <v>2900</v>
      </c>
      <c r="K74" s="122"/>
      <c r="L74" s="122"/>
      <c r="M74" s="122"/>
      <c r="N74" s="122"/>
      <c r="O74" s="122"/>
      <c r="P74" s="122"/>
      <c r="Q74" s="122"/>
      <c r="R74" s="122"/>
      <c r="S74" s="122"/>
      <c r="T74" s="122"/>
      <c r="U74" s="12"/>
      <c r="V74" s="13"/>
      <c r="W74" s="16"/>
      <c r="X74" s="13"/>
      <c r="Y74" s="13"/>
      <c r="Z74" s="13"/>
      <c r="AA74" s="13"/>
      <c r="AB74" s="13"/>
    </row>
    <row r="75" spans="1:28" s="14" customFormat="1" ht="23.25" x14ac:dyDescent="0.35">
      <c r="A75" s="120" t="s">
        <v>140</v>
      </c>
      <c r="B75" s="121" t="s">
        <v>72</v>
      </c>
      <c r="C75" s="121"/>
      <c r="D75" s="164" t="s">
        <v>69</v>
      </c>
      <c r="E75" s="122"/>
      <c r="F75" s="122"/>
      <c r="G75" s="122"/>
      <c r="H75" s="122"/>
      <c r="I75" s="122">
        <v>2455.65</v>
      </c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  <c r="U75" s="12"/>
      <c r="V75" s="13"/>
      <c r="W75" s="16"/>
      <c r="X75" s="13"/>
      <c r="Y75" s="13"/>
      <c r="Z75" s="13"/>
      <c r="AA75" s="13"/>
      <c r="AB75" s="13"/>
    </row>
    <row r="76" spans="1:28" s="14" customFormat="1" ht="23.25" x14ac:dyDescent="0.35">
      <c r="A76" s="120" t="s">
        <v>140</v>
      </c>
      <c r="B76" s="121" t="s">
        <v>72</v>
      </c>
      <c r="C76" s="121" t="s">
        <v>159</v>
      </c>
      <c r="D76" s="164"/>
      <c r="E76" s="122"/>
      <c r="F76" s="122"/>
      <c r="G76" s="122"/>
      <c r="H76" s="122"/>
      <c r="I76" s="122"/>
      <c r="J76" s="122"/>
      <c r="K76" s="122"/>
      <c r="L76" s="122"/>
      <c r="M76" s="122">
        <v>3325</v>
      </c>
      <c r="N76" s="122"/>
      <c r="O76" s="122"/>
      <c r="P76" s="122"/>
      <c r="Q76" s="122"/>
      <c r="R76" s="122"/>
      <c r="S76" s="122"/>
      <c r="T76" s="122"/>
      <c r="U76" s="12"/>
      <c r="V76" s="13"/>
      <c r="W76" s="16"/>
      <c r="X76" s="13"/>
      <c r="Y76" s="13"/>
      <c r="Z76" s="13"/>
      <c r="AA76" s="13"/>
      <c r="AB76" s="13"/>
    </row>
    <row r="77" spans="1:28" s="14" customFormat="1" ht="23.25" x14ac:dyDescent="0.35">
      <c r="A77" s="120" t="s">
        <v>140</v>
      </c>
      <c r="B77" s="121" t="s">
        <v>72</v>
      </c>
      <c r="C77" s="121" t="s">
        <v>160</v>
      </c>
      <c r="D77" s="164"/>
      <c r="E77" s="122"/>
      <c r="F77" s="122"/>
      <c r="G77" s="122"/>
      <c r="H77" s="122"/>
      <c r="I77" s="122"/>
      <c r="J77" s="122"/>
      <c r="K77" s="122"/>
      <c r="L77" s="122"/>
      <c r="M77" s="122">
        <v>475</v>
      </c>
      <c r="N77" s="122"/>
      <c r="O77" s="122"/>
      <c r="P77" s="122"/>
      <c r="Q77" s="122"/>
      <c r="R77" s="122"/>
      <c r="S77" s="122"/>
      <c r="T77" s="122"/>
      <c r="U77" s="12"/>
      <c r="V77" s="13"/>
      <c r="W77" s="16"/>
      <c r="X77" s="13"/>
      <c r="Y77" s="13"/>
      <c r="Z77" s="13"/>
      <c r="AA77" s="13"/>
      <c r="AB77" s="13"/>
    </row>
    <row r="78" spans="1:28" s="14" customFormat="1" ht="23.25" x14ac:dyDescent="0.35">
      <c r="A78" s="120" t="s">
        <v>140</v>
      </c>
      <c r="B78" s="121" t="s">
        <v>48</v>
      </c>
      <c r="C78" s="121" t="s">
        <v>180</v>
      </c>
      <c r="D78" s="164" t="s">
        <v>181</v>
      </c>
      <c r="E78" s="122"/>
      <c r="F78" s="122"/>
      <c r="G78" s="122"/>
      <c r="H78" s="122"/>
      <c r="I78" s="122"/>
      <c r="J78" s="122"/>
      <c r="K78" s="122"/>
      <c r="L78" s="122"/>
      <c r="M78" s="122"/>
      <c r="N78" s="122"/>
      <c r="O78" s="122"/>
      <c r="P78" s="122"/>
      <c r="Q78" s="122"/>
      <c r="R78" s="122"/>
      <c r="S78" s="122">
        <v>17605.38</v>
      </c>
      <c r="T78" s="122"/>
      <c r="U78" s="12"/>
      <c r="V78" s="13"/>
      <c r="W78" s="16"/>
      <c r="X78" s="13"/>
      <c r="Y78" s="13"/>
      <c r="Z78" s="13"/>
      <c r="AA78" s="13"/>
      <c r="AB78" s="13"/>
    </row>
    <row r="79" spans="1:28" s="14" customFormat="1" ht="23.25" x14ac:dyDescent="0.35">
      <c r="A79" s="120" t="s">
        <v>168</v>
      </c>
      <c r="B79" s="121" t="s">
        <v>147</v>
      </c>
      <c r="C79" s="121" t="s">
        <v>185</v>
      </c>
      <c r="D79" s="164" t="s">
        <v>76</v>
      </c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>
        <v>796</v>
      </c>
      <c r="T79" s="122"/>
      <c r="U79" s="12"/>
      <c r="V79" s="13"/>
      <c r="W79" s="16"/>
      <c r="X79" s="13"/>
      <c r="Y79" s="13"/>
      <c r="Z79" s="13"/>
      <c r="AA79" s="13"/>
      <c r="AB79" s="13"/>
    </row>
    <row r="80" spans="1:28" s="14" customFormat="1" ht="23.25" x14ac:dyDescent="0.35">
      <c r="A80" s="120" t="s">
        <v>168</v>
      </c>
      <c r="B80" s="121" t="s">
        <v>37</v>
      </c>
      <c r="C80" s="121"/>
      <c r="D80" s="164"/>
      <c r="E80" s="122"/>
      <c r="F80" s="122"/>
      <c r="G80" s="122"/>
      <c r="H80" s="122"/>
      <c r="I80" s="122"/>
      <c r="J80" s="122"/>
      <c r="K80" s="122">
        <v>55700</v>
      </c>
      <c r="L80" s="122"/>
      <c r="M80" s="122"/>
      <c r="N80" s="122"/>
      <c r="O80" s="122"/>
      <c r="P80" s="122"/>
      <c r="Q80" s="122"/>
      <c r="R80" s="122"/>
      <c r="S80" s="122"/>
      <c r="T80" s="122"/>
      <c r="U80" s="12"/>
      <c r="V80" s="13"/>
      <c r="W80" s="16"/>
      <c r="X80" s="13"/>
      <c r="Y80" s="13"/>
      <c r="Z80" s="13"/>
      <c r="AA80" s="13"/>
      <c r="AB80" s="13"/>
    </row>
    <row r="81" spans="1:28" s="14" customFormat="1" ht="23.25" x14ac:dyDescent="0.35">
      <c r="A81" s="120" t="s">
        <v>168</v>
      </c>
      <c r="B81" s="121" t="s">
        <v>170</v>
      </c>
      <c r="C81" s="121"/>
      <c r="D81" s="164" t="s">
        <v>69</v>
      </c>
      <c r="E81" s="122"/>
      <c r="F81" s="122"/>
      <c r="G81" s="122"/>
      <c r="H81" s="122"/>
      <c r="I81" s="122">
        <v>2423.5500000000002</v>
      </c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"/>
      <c r="V81" s="13"/>
      <c r="W81" s="16"/>
      <c r="X81" s="13"/>
      <c r="Y81" s="13"/>
      <c r="Z81" s="13"/>
      <c r="AA81" s="13"/>
      <c r="AB81" s="13"/>
    </row>
    <row r="82" spans="1:28" s="14" customFormat="1" ht="23.25" x14ac:dyDescent="0.35">
      <c r="A82" s="120" t="s">
        <v>168</v>
      </c>
      <c r="B82" s="121" t="s">
        <v>95</v>
      </c>
      <c r="C82" s="121"/>
      <c r="D82" s="164" t="s">
        <v>172</v>
      </c>
      <c r="E82" s="122"/>
      <c r="F82" s="122"/>
      <c r="G82" s="122"/>
      <c r="H82" s="122">
        <v>9400</v>
      </c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  <c r="U82" s="12"/>
      <c r="V82" s="13"/>
      <c r="W82" s="16"/>
      <c r="X82" s="13"/>
      <c r="Y82" s="13"/>
      <c r="Z82" s="13"/>
      <c r="AA82" s="13"/>
      <c r="AB82" s="13"/>
    </row>
    <row r="83" spans="1:28" s="14" customFormat="1" ht="23.25" x14ac:dyDescent="0.35">
      <c r="A83" s="120" t="s">
        <v>168</v>
      </c>
      <c r="B83" s="121" t="s">
        <v>173</v>
      </c>
      <c r="C83" s="121" t="s">
        <v>174</v>
      </c>
      <c r="D83" s="164" t="s">
        <v>175</v>
      </c>
      <c r="E83" s="122">
        <v>18540</v>
      </c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"/>
      <c r="V83" s="13"/>
      <c r="W83" s="16"/>
      <c r="X83" s="13"/>
      <c r="Y83" s="13"/>
      <c r="Z83" s="13"/>
      <c r="AA83" s="13"/>
      <c r="AB83" s="13"/>
    </row>
    <row r="84" spans="1:28" s="14" customFormat="1" ht="23.25" x14ac:dyDescent="0.35">
      <c r="A84" s="120" t="s">
        <v>168</v>
      </c>
      <c r="B84" s="121" t="s">
        <v>173</v>
      </c>
      <c r="C84" s="121" t="s">
        <v>176</v>
      </c>
      <c r="D84" s="164" t="s">
        <v>177</v>
      </c>
      <c r="E84" s="122">
        <v>16480</v>
      </c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"/>
      <c r="V84" s="13"/>
      <c r="W84" s="16"/>
      <c r="X84" s="13"/>
      <c r="Y84" s="13"/>
      <c r="Z84" s="13"/>
      <c r="AA84" s="13"/>
      <c r="AB84" s="13"/>
    </row>
    <row r="85" spans="1:28" s="14" customFormat="1" ht="23.25" x14ac:dyDescent="0.35">
      <c r="A85" s="120" t="s">
        <v>171</v>
      </c>
      <c r="B85" s="121" t="s">
        <v>118</v>
      </c>
      <c r="C85" s="121"/>
      <c r="D85" s="164"/>
      <c r="E85" s="122"/>
      <c r="F85" s="122"/>
      <c r="G85" s="122"/>
      <c r="H85" s="122"/>
      <c r="I85" s="122"/>
      <c r="J85" s="122">
        <v>3930</v>
      </c>
      <c r="K85" s="122"/>
      <c r="L85" s="122"/>
      <c r="M85" s="122"/>
      <c r="N85" s="122"/>
      <c r="O85" s="122"/>
      <c r="P85" s="122"/>
      <c r="Q85" s="122"/>
      <c r="R85" s="122"/>
      <c r="S85" s="122"/>
      <c r="T85" s="122"/>
      <c r="U85" s="12"/>
      <c r="V85" s="13"/>
      <c r="W85" s="16"/>
      <c r="X85" s="13"/>
      <c r="Y85" s="13"/>
      <c r="Z85" s="13"/>
      <c r="AA85" s="13"/>
      <c r="AB85" s="13"/>
    </row>
    <row r="86" spans="1:28" s="14" customFormat="1" ht="23.25" x14ac:dyDescent="0.35">
      <c r="A86" s="120" t="s">
        <v>169</v>
      </c>
      <c r="B86" s="121" t="s">
        <v>118</v>
      </c>
      <c r="C86" s="121"/>
      <c r="D86" s="164"/>
      <c r="E86" s="122"/>
      <c r="F86" s="122"/>
      <c r="G86" s="122"/>
      <c r="H86" s="122"/>
      <c r="I86" s="122"/>
      <c r="J86" s="122"/>
      <c r="K86" s="122">
        <v>54600</v>
      </c>
      <c r="L86" s="122"/>
      <c r="M86" s="122"/>
      <c r="N86" s="122"/>
      <c r="O86" s="122"/>
      <c r="P86" s="122"/>
      <c r="Q86" s="122"/>
      <c r="R86" s="122"/>
      <c r="S86" s="122"/>
      <c r="T86" s="122"/>
      <c r="U86" s="12"/>
      <c r="V86" s="13"/>
      <c r="W86" s="16"/>
      <c r="X86" s="13"/>
      <c r="Y86" s="13"/>
      <c r="Z86" s="13"/>
      <c r="AA86" s="13"/>
      <c r="AB86" s="13"/>
    </row>
    <row r="87" spans="1:28" s="14" customFormat="1" ht="23.25" x14ac:dyDescent="0.35">
      <c r="A87" s="120" t="s">
        <v>179</v>
      </c>
      <c r="B87" s="121" t="s">
        <v>118</v>
      </c>
      <c r="C87" s="121" t="s">
        <v>183</v>
      </c>
      <c r="D87" s="164" t="s">
        <v>76</v>
      </c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122"/>
      <c r="R87" s="122"/>
      <c r="S87" s="122">
        <v>1178</v>
      </c>
      <c r="T87" s="122"/>
      <c r="U87" s="12"/>
      <c r="V87" s="13"/>
      <c r="W87" s="16"/>
      <c r="X87" s="13"/>
      <c r="Y87" s="13"/>
      <c r="Z87" s="13"/>
      <c r="AA87" s="13"/>
      <c r="AB87" s="13"/>
    </row>
    <row r="88" spans="1:28" s="14" customFormat="1" ht="23.25" x14ac:dyDescent="0.35">
      <c r="A88" s="120" t="s">
        <v>168</v>
      </c>
      <c r="B88" s="121" t="s">
        <v>61</v>
      </c>
      <c r="C88" s="121" t="s">
        <v>184</v>
      </c>
      <c r="D88" s="164" t="s">
        <v>182</v>
      </c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122"/>
      <c r="Q88" s="122"/>
      <c r="R88" s="122"/>
      <c r="S88" s="122">
        <v>19045.57</v>
      </c>
      <c r="T88" s="122"/>
      <c r="U88" s="12"/>
      <c r="V88" s="13"/>
      <c r="W88" s="16"/>
      <c r="X88" s="13"/>
      <c r="Y88" s="13"/>
      <c r="Z88" s="13"/>
      <c r="AA88" s="13"/>
      <c r="AB88" s="13"/>
    </row>
    <row r="89" spans="1:28" s="5" customFormat="1" x14ac:dyDescent="0.3">
      <c r="A89" s="57"/>
      <c r="B89" s="58"/>
      <c r="C89" s="58"/>
      <c r="D89" s="87" t="s">
        <v>16</v>
      </c>
      <c r="E89" s="59">
        <f>SUM(E11:E88)</f>
        <v>390500</v>
      </c>
      <c r="F89" s="59">
        <f>SUM(F9:F51)</f>
        <v>0</v>
      </c>
      <c r="G89" s="59">
        <f>SUM(G20:G88)</f>
        <v>93266</v>
      </c>
      <c r="H89" s="59">
        <f>+H8+H88</f>
        <v>13800</v>
      </c>
      <c r="I89" s="59">
        <f>+I8+I88</f>
        <v>30600</v>
      </c>
      <c r="J89" s="59">
        <f>+J8+J88</f>
        <v>5400</v>
      </c>
      <c r="K89" s="59">
        <f>+K8+K88</f>
        <v>871200</v>
      </c>
      <c r="L89" s="59">
        <f>SUM(L8:L88)</f>
        <v>11818</v>
      </c>
      <c r="M89" s="59">
        <f>+M8+M88</f>
        <v>23900</v>
      </c>
      <c r="N89" s="59">
        <f>SUM(N8:N88)</f>
        <v>75400</v>
      </c>
      <c r="O89" s="59">
        <f>SUM(O8:O88)</f>
        <v>500</v>
      </c>
      <c r="P89" s="59">
        <f>SUM(P8:P88)</f>
        <v>4300</v>
      </c>
      <c r="Q89" s="59">
        <f>SUM(Q8:Q88)</f>
        <v>79900</v>
      </c>
      <c r="R89" s="59">
        <f>SUM(R8:R88)</f>
        <v>3100</v>
      </c>
      <c r="S89" s="59">
        <f>+S8+S88</f>
        <v>58845.57</v>
      </c>
      <c r="T89" s="59">
        <f>SUM(E89:S89)</f>
        <v>1662529.57</v>
      </c>
      <c r="U89" s="37"/>
      <c r="V89" s="2"/>
      <c r="W89" s="3"/>
      <c r="X89" s="2"/>
      <c r="Y89" s="2"/>
      <c r="Z89" s="2"/>
      <c r="AA89" s="2"/>
      <c r="AB89" s="4"/>
    </row>
    <row r="90" spans="1:28" s="5" customFormat="1" x14ac:dyDescent="0.3">
      <c r="A90" s="48"/>
      <c r="B90" s="49"/>
      <c r="C90" s="49"/>
      <c r="D90" s="132" t="s">
        <v>29</v>
      </c>
      <c r="E90" s="133">
        <f t="shared" ref="E90:S90" si="4">E8-E89</f>
        <v>284500</v>
      </c>
      <c r="F90" s="133">
        <f t="shared" si="4"/>
        <v>0</v>
      </c>
      <c r="G90" s="133">
        <f t="shared" si="4"/>
        <v>2134</v>
      </c>
      <c r="H90" s="133">
        <f t="shared" si="4"/>
        <v>0</v>
      </c>
      <c r="I90" s="133">
        <f t="shared" si="4"/>
        <v>0</v>
      </c>
      <c r="J90" s="133">
        <f t="shared" si="4"/>
        <v>0</v>
      </c>
      <c r="K90" s="133">
        <f t="shared" si="4"/>
        <v>0</v>
      </c>
      <c r="L90" s="133">
        <f t="shared" si="4"/>
        <v>-7918</v>
      </c>
      <c r="M90" s="133">
        <f t="shared" si="4"/>
        <v>0</v>
      </c>
      <c r="N90" s="133">
        <f t="shared" si="4"/>
        <v>-3000</v>
      </c>
      <c r="O90" s="133">
        <f t="shared" si="4"/>
        <v>0</v>
      </c>
      <c r="P90" s="133">
        <f t="shared" si="4"/>
        <v>0</v>
      </c>
      <c r="Q90" s="133">
        <f t="shared" si="4"/>
        <v>0</v>
      </c>
      <c r="R90" s="133">
        <f t="shared" si="4"/>
        <v>0</v>
      </c>
      <c r="S90" s="133">
        <f t="shared" si="4"/>
        <v>-19045.57</v>
      </c>
      <c r="T90" s="133">
        <f>SUM(E90:S90)</f>
        <v>256670.43</v>
      </c>
      <c r="U90" s="37"/>
      <c r="V90" s="2"/>
      <c r="W90" s="3"/>
      <c r="X90" s="2"/>
      <c r="Y90" s="2"/>
      <c r="Z90" s="2"/>
      <c r="AA90" s="2"/>
      <c r="AB90" s="4"/>
    </row>
    <row r="91" spans="1:28" s="54" customFormat="1" x14ac:dyDescent="0.2">
      <c r="A91" s="63"/>
      <c r="B91" s="67"/>
      <c r="C91" s="67"/>
      <c r="D91" s="88" t="s">
        <v>31</v>
      </c>
      <c r="E91" s="60">
        <f t="shared" ref="E91:T91" si="5">+E89*100/E8</f>
        <v>57.851851851851855</v>
      </c>
      <c r="F91" s="127" t="e">
        <f t="shared" si="5"/>
        <v>#DIV/0!</v>
      </c>
      <c r="G91" s="60">
        <f t="shared" si="5"/>
        <v>97.763102725366878</v>
      </c>
      <c r="H91" s="60">
        <f t="shared" si="5"/>
        <v>100</v>
      </c>
      <c r="I91" s="60">
        <f t="shared" si="5"/>
        <v>100</v>
      </c>
      <c r="J91" s="60">
        <f t="shared" si="5"/>
        <v>100</v>
      </c>
      <c r="K91" s="60">
        <f t="shared" si="5"/>
        <v>100</v>
      </c>
      <c r="L91" s="60">
        <f t="shared" si="5"/>
        <v>303.02564102564105</v>
      </c>
      <c r="M91" s="60">
        <f t="shared" si="5"/>
        <v>100</v>
      </c>
      <c r="N91" s="60">
        <f t="shared" si="5"/>
        <v>104.14364640883979</v>
      </c>
      <c r="O91" s="60">
        <f t="shared" si="5"/>
        <v>100</v>
      </c>
      <c r="P91" s="60">
        <f t="shared" si="5"/>
        <v>100</v>
      </c>
      <c r="Q91" s="60">
        <f t="shared" si="5"/>
        <v>100</v>
      </c>
      <c r="R91" s="60">
        <f t="shared" si="5"/>
        <v>100</v>
      </c>
      <c r="S91" s="60">
        <f t="shared" si="5"/>
        <v>147.85319095477388</v>
      </c>
      <c r="T91" s="60">
        <f t="shared" si="5"/>
        <v>86.626176010837852</v>
      </c>
      <c r="U91" s="68"/>
      <c r="V91" s="11"/>
      <c r="W91" s="53"/>
      <c r="X91" s="11"/>
      <c r="Y91" s="11"/>
      <c r="Z91" s="11"/>
      <c r="AA91" s="11"/>
      <c r="AB91" s="10"/>
    </row>
    <row r="92" spans="1:28" x14ac:dyDescent="0.3">
      <c r="S92" s="40"/>
    </row>
    <row r="93" spans="1:28" x14ac:dyDescent="0.3">
      <c r="D93" s="90"/>
      <c r="M93" s="39" t="s">
        <v>17</v>
      </c>
      <c r="S93" s="33"/>
    </row>
    <row r="94" spans="1:28" x14ac:dyDescent="0.3">
      <c r="D94" s="90"/>
      <c r="S94" s="33"/>
    </row>
    <row r="95" spans="1:28" x14ac:dyDescent="0.3">
      <c r="S95" s="33"/>
    </row>
    <row r="96" spans="1:28" x14ac:dyDescent="0.3">
      <c r="E96" s="41"/>
      <c r="S96" s="33"/>
    </row>
    <row r="97" spans="5:5" x14ac:dyDescent="0.3">
      <c r="E97" s="41"/>
    </row>
    <row r="98" spans="5:5" x14ac:dyDescent="0.3">
      <c r="E98" s="41"/>
    </row>
    <row r="99" spans="5:5" x14ac:dyDescent="0.3">
      <c r="E99" s="41"/>
    </row>
    <row r="100" spans="5:5" x14ac:dyDescent="0.3">
      <c r="E100" s="41"/>
    </row>
    <row r="101" spans="5:5" x14ac:dyDescent="0.3">
      <c r="E101" s="41"/>
    </row>
    <row r="102" spans="5:5" x14ac:dyDescent="0.3">
      <c r="E102" s="41"/>
    </row>
    <row r="103" spans="5:5" x14ac:dyDescent="0.3">
      <c r="E103" s="41"/>
    </row>
    <row r="104" spans="5:5" x14ac:dyDescent="0.3">
      <c r="E104" s="41"/>
    </row>
    <row r="105" spans="5:5" x14ac:dyDescent="0.3">
      <c r="E105" s="41"/>
    </row>
    <row r="106" spans="5:5" x14ac:dyDescent="0.3">
      <c r="E106" s="41"/>
    </row>
  </sheetData>
  <mergeCells count="2">
    <mergeCell ref="A1:T1"/>
    <mergeCell ref="A2:T2"/>
  </mergeCells>
  <phoneticPr fontId="23" type="noConversion"/>
  <pageMargins left="0.23622047244094491" right="0.23622047244094491" top="0.19685039370078741" bottom="0.19685039370078741" header="0.31496062992125984" footer="0.31496062992125984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802FE-43E5-4DB3-9B79-5250BC3A2A7F}">
  <dimension ref="A1:AA41"/>
  <sheetViews>
    <sheetView zoomScale="80" zoomScaleNormal="80" workbookViewId="0">
      <pane xSplit="3" ySplit="2" topLeftCell="E15" activePane="bottomRight" state="frozen"/>
      <selection pane="topRight" activeCell="D1" sqref="D1"/>
      <selection pane="bottomLeft" activeCell="A4" sqref="A4"/>
      <selection pane="bottomRight" activeCell="P23" sqref="P23"/>
    </sheetView>
  </sheetViews>
  <sheetFormatPr defaultColWidth="14.125" defaultRowHeight="20.25" x14ac:dyDescent="0.3"/>
  <cols>
    <col min="1" max="1" width="4.75" style="28" customWidth="1"/>
    <col min="2" max="2" width="3.875" style="38" customWidth="1"/>
    <col min="3" max="3" width="7.25" style="38" customWidth="1"/>
    <col min="4" max="4" width="24.625" style="30" customWidth="1"/>
    <col min="5" max="5" width="11.75" style="39" customWidth="1"/>
    <col min="6" max="7" width="15" style="39" customWidth="1"/>
    <col min="8" max="8" width="13.125" style="39" customWidth="1"/>
    <col min="9" max="9" width="12.625" style="39" bestFit="1" customWidth="1"/>
    <col min="10" max="10" width="11.75" style="39" customWidth="1"/>
    <col min="11" max="11" width="12" style="39" bestFit="1" customWidth="1"/>
    <col min="12" max="13" width="12.375" style="39" customWidth="1"/>
    <col min="14" max="14" width="12.25" style="39" customWidth="1"/>
    <col min="15" max="15" width="12.375" style="39" customWidth="1"/>
    <col min="16" max="17" width="12.25" style="39" customWidth="1"/>
    <col min="18" max="18" width="12" style="39" customWidth="1"/>
    <col min="19" max="19" width="14.375" style="39" customWidth="1"/>
    <col min="20" max="20" width="4.375" style="39" customWidth="1"/>
    <col min="21" max="21" width="16.375" style="28" customWidth="1"/>
    <col min="22" max="22" width="10.25" style="29" customWidth="1"/>
    <col min="23" max="24" width="9.125" style="28" bestFit="1" customWidth="1"/>
    <col min="25" max="25" width="10.25" style="28" bestFit="1" customWidth="1"/>
    <col min="26" max="26" width="10.25" style="28" customWidth="1"/>
    <col min="27" max="27" width="14.125" style="13"/>
    <col min="28" max="259" width="14.125" style="30"/>
    <col min="260" max="260" width="4.75" style="30" customWidth="1"/>
    <col min="261" max="261" width="3.875" style="30" customWidth="1"/>
    <col min="262" max="262" width="5.875" style="30" customWidth="1"/>
    <col min="263" max="263" width="24" style="30" customWidth="1"/>
    <col min="264" max="264" width="13.625" style="30" customWidth="1"/>
    <col min="265" max="265" width="11.75" style="30" bestFit="1" customWidth="1"/>
    <col min="266" max="266" width="13.125" style="30" customWidth="1"/>
    <col min="267" max="267" width="11.75" style="30" customWidth="1"/>
    <col min="268" max="268" width="12" style="30" bestFit="1" customWidth="1"/>
    <col min="269" max="269" width="10.625" style="30" customWidth="1"/>
    <col min="270" max="270" width="13.5" style="30" bestFit="1" customWidth="1"/>
    <col min="271" max="271" width="10.875" style="30" bestFit="1" customWidth="1"/>
    <col min="272" max="272" width="12.875" style="30" customWidth="1"/>
    <col min="273" max="273" width="14.5" style="30" customWidth="1"/>
    <col min="274" max="274" width="6.375" style="30" customWidth="1"/>
    <col min="275" max="275" width="14.875" style="30" customWidth="1"/>
    <col min="276" max="276" width="4.375" style="30" customWidth="1"/>
    <col min="277" max="277" width="11.25" style="30" customWidth="1"/>
    <col min="278" max="278" width="10.25" style="30" customWidth="1"/>
    <col min="279" max="280" width="9.125" style="30" bestFit="1" customWidth="1"/>
    <col min="281" max="281" width="10.25" style="30" bestFit="1" customWidth="1"/>
    <col min="282" max="282" width="10.25" style="30" customWidth="1"/>
    <col min="283" max="515" width="14.125" style="30"/>
    <col min="516" max="516" width="4.75" style="30" customWidth="1"/>
    <col min="517" max="517" width="3.875" style="30" customWidth="1"/>
    <col min="518" max="518" width="5.875" style="30" customWidth="1"/>
    <col min="519" max="519" width="24" style="30" customWidth="1"/>
    <col min="520" max="520" width="13.625" style="30" customWidth="1"/>
    <col min="521" max="521" width="11.75" style="30" bestFit="1" customWidth="1"/>
    <col min="522" max="522" width="13.125" style="30" customWidth="1"/>
    <col min="523" max="523" width="11.75" style="30" customWidth="1"/>
    <col min="524" max="524" width="12" style="30" bestFit="1" customWidth="1"/>
    <col min="525" max="525" width="10.625" style="30" customWidth="1"/>
    <col min="526" max="526" width="13.5" style="30" bestFit="1" customWidth="1"/>
    <col min="527" max="527" width="10.875" style="30" bestFit="1" customWidth="1"/>
    <col min="528" max="528" width="12.875" style="30" customWidth="1"/>
    <col min="529" max="529" width="14.5" style="30" customWidth="1"/>
    <col min="530" max="530" width="6.375" style="30" customWidth="1"/>
    <col min="531" max="531" width="14.875" style="30" customWidth="1"/>
    <col min="532" max="532" width="4.375" style="30" customWidth="1"/>
    <col min="533" max="533" width="11.25" style="30" customWidth="1"/>
    <col min="534" max="534" width="10.25" style="30" customWidth="1"/>
    <col min="535" max="536" width="9.125" style="30" bestFit="1" customWidth="1"/>
    <col min="537" max="537" width="10.25" style="30" bestFit="1" customWidth="1"/>
    <col min="538" max="538" width="10.25" style="30" customWidth="1"/>
    <col min="539" max="771" width="14.125" style="30"/>
    <col min="772" max="772" width="4.75" style="30" customWidth="1"/>
    <col min="773" max="773" width="3.875" style="30" customWidth="1"/>
    <col min="774" max="774" width="5.875" style="30" customWidth="1"/>
    <col min="775" max="775" width="24" style="30" customWidth="1"/>
    <col min="776" max="776" width="13.625" style="30" customWidth="1"/>
    <col min="777" max="777" width="11.75" style="30" bestFit="1" customWidth="1"/>
    <col min="778" max="778" width="13.125" style="30" customWidth="1"/>
    <col min="779" max="779" width="11.75" style="30" customWidth="1"/>
    <col min="780" max="780" width="12" style="30" bestFit="1" customWidth="1"/>
    <col min="781" max="781" width="10.625" style="30" customWidth="1"/>
    <col min="782" max="782" width="13.5" style="30" bestFit="1" customWidth="1"/>
    <col min="783" max="783" width="10.875" style="30" bestFit="1" customWidth="1"/>
    <col min="784" max="784" width="12.875" style="30" customWidth="1"/>
    <col min="785" max="785" width="14.5" style="30" customWidth="1"/>
    <col min="786" max="786" width="6.375" style="30" customWidth="1"/>
    <col min="787" max="787" width="14.875" style="30" customWidth="1"/>
    <col min="788" max="788" width="4.375" style="30" customWidth="1"/>
    <col min="789" max="789" width="11.25" style="30" customWidth="1"/>
    <col min="790" max="790" width="10.25" style="30" customWidth="1"/>
    <col min="791" max="792" width="9.125" style="30" bestFit="1" customWidth="1"/>
    <col min="793" max="793" width="10.25" style="30" bestFit="1" customWidth="1"/>
    <col min="794" max="794" width="10.25" style="30" customWidth="1"/>
    <col min="795" max="1027" width="14.125" style="30"/>
    <col min="1028" max="1028" width="4.75" style="30" customWidth="1"/>
    <col min="1029" max="1029" width="3.875" style="30" customWidth="1"/>
    <col min="1030" max="1030" width="5.875" style="30" customWidth="1"/>
    <col min="1031" max="1031" width="24" style="30" customWidth="1"/>
    <col min="1032" max="1032" width="13.625" style="30" customWidth="1"/>
    <col min="1033" max="1033" width="11.75" style="30" bestFit="1" customWidth="1"/>
    <col min="1034" max="1034" width="13.125" style="30" customWidth="1"/>
    <col min="1035" max="1035" width="11.75" style="30" customWidth="1"/>
    <col min="1036" max="1036" width="12" style="30" bestFit="1" customWidth="1"/>
    <col min="1037" max="1037" width="10.625" style="30" customWidth="1"/>
    <col min="1038" max="1038" width="13.5" style="30" bestFit="1" customWidth="1"/>
    <col min="1039" max="1039" width="10.875" style="30" bestFit="1" customWidth="1"/>
    <col min="1040" max="1040" width="12.875" style="30" customWidth="1"/>
    <col min="1041" max="1041" width="14.5" style="30" customWidth="1"/>
    <col min="1042" max="1042" width="6.375" style="30" customWidth="1"/>
    <col min="1043" max="1043" width="14.875" style="30" customWidth="1"/>
    <col min="1044" max="1044" width="4.375" style="30" customWidth="1"/>
    <col min="1045" max="1045" width="11.25" style="30" customWidth="1"/>
    <col min="1046" max="1046" width="10.25" style="30" customWidth="1"/>
    <col min="1047" max="1048" width="9.125" style="30" bestFit="1" customWidth="1"/>
    <col min="1049" max="1049" width="10.25" style="30" bestFit="1" customWidth="1"/>
    <col min="1050" max="1050" width="10.25" style="30" customWidth="1"/>
    <col min="1051" max="1283" width="14.125" style="30"/>
    <col min="1284" max="1284" width="4.75" style="30" customWidth="1"/>
    <col min="1285" max="1285" width="3.875" style="30" customWidth="1"/>
    <col min="1286" max="1286" width="5.875" style="30" customWidth="1"/>
    <col min="1287" max="1287" width="24" style="30" customWidth="1"/>
    <col min="1288" max="1288" width="13.625" style="30" customWidth="1"/>
    <col min="1289" max="1289" width="11.75" style="30" bestFit="1" customWidth="1"/>
    <col min="1290" max="1290" width="13.125" style="30" customWidth="1"/>
    <col min="1291" max="1291" width="11.75" style="30" customWidth="1"/>
    <col min="1292" max="1292" width="12" style="30" bestFit="1" customWidth="1"/>
    <col min="1293" max="1293" width="10.625" style="30" customWidth="1"/>
    <col min="1294" max="1294" width="13.5" style="30" bestFit="1" customWidth="1"/>
    <col min="1295" max="1295" width="10.875" style="30" bestFit="1" customWidth="1"/>
    <col min="1296" max="1296" width="12.875" style="30" customWidth="1"/>
    <col min="1297" max="1297" width="14.5" style="30" customWidth="1"/>
    <col min="1298" max="1298" width="6.375" style="30" customWidth="1"/>
    <col min="1299" max="1299" width="14.875" style="30" customWidth="1"/>
    <col min="1300" max="1300" width="4.375" style="30" customWidth="1"/>
    <col min="1301" max="1301" width="11.25" style="30" customWidth="1"/>
    <col min="1302" max="1302" width="10.25" style="30" customWidth="1"/>
    <col min="1303" max="1304" width="9.125" style="30" bestFit="1" customWidth="1"/>
    <col min="1305" max="1305" width="10.25" style="30" bestFit="1" customWidth="1"/>
    <col min="1306" max="1306" width="10.25" style="30" customWidth="1"/>
    <col min="1307" max="1539" width="14.125" style="30"/>
    <col min="1540" max="1540" width="4.75" style="30" customWidth="1"/>
    <col min="1541" max="1541" width="3.875" style="30" customWidth="1"/>
    <col min="1542" max="1542" width="5.875" style="30" customWidth="1"/>
    <col min="1543" max="1543" width="24" style="30" customWidth="1"/>
    <col min="1544" max="1544" width="13.625" style="30" customWidth="1"/>
    <col min="1545" max="1545" width="11.75" style="30" bestFit="1" customWidth="1"/>
    <col min="1546" max="1546" width="13.125" style="30" customWidth="1"/>
    <col min="1547" max="1547" width="11.75" style="30" customWidth="1"/>
    <col min="1548" max="1548" width="12" style="30" bestFit="1" customWidth="1"/>
    <col min="1549" max="1549" width="10.625" style="30" customWidth="1"/>
    <col min="1550" max="1550" width="13.5" style="30" bestFit="1" customWidth="1"/>
    <col min="1551" max="1551" width="10.875" style="30" bestFit="1" customWidth="1"/>
    <col min="1552" max="1552" width="12.875" style="30" customWidth="1"/>
    <col min="1553" max="1553" width="14.5" style="30" customWidth="1"/>
    <col min="1554" max="1554" width="6.375" style="30" customWidth="1"/>
    <col min="1555" max="1555" width="14.875" style="30" customWidth="1"/>
    <col min="1556" max="1556" width="4.375" style="30" customWidth="1"/>
    <col min="1557" max="1557" width="11.25" style="30" customWidth="1"/>
    <col min="1558" max="1558" width="10.25" style="30" customWidth="1"/>
    <col min="1559" max="1560" width="9.125" style="30" bestFit="1" customWidth="1"/>
    <col min="1561" max="1561" width="10.25" style="30" bestFit="1" customWidth="1"/>
    <col min="1562" max="1562" width="10.25" style="30" customWidth="1"/>
    <col min="1563" max="1795" width="14.125" style="30"/>
    <col min="1796" max="1796" width="4.75" style="30" customWidth="1"/>
    <col min="1797" max="1797" width="3.875" style="30" customWidth="1"/>
    <col min="1798" max="1798" width="5.875" style="30" customWidth="1"/>
    <col min="1799" max="1799" width="24" style="30" customWidth="1"/>
    <col min="1800" max="1800" width="13.625" style="30" customWidth="1"/>
    <col min="1801" max="1801" width="11.75" style="30" bestFit="1" customWidth="1"/>
    <col min="1802" max="1802" width="13.125" style="30" customWidth="1"/>
    <col min="1803" max="1803" width="11.75" style="30" customWidth="1"/>
    <col min="1804" max="1804" width="12" style="30" bestFit="1" customWidth="1"/>
    <col min="1805" max="1805" width="10.625" style="30" customWidth="1"/>
    <col min="1806" max="1806" width="13.5" style="30" bestFit="1" customWidth="1"/>
    <col min="1807" max="1807" width="10.875" style="30" bestFit="1" customWidth="1"/>
    <col min="1808" max="1808" width="12.875" style="30" customWidth="1"/>
    <col min="1809" max="1809" width="14.5" style="30" customWidth="1"/>
    <col min="1810" max="1810" width="6.375" style="30" customWidth="1"/>
    <col min="1811" max="1811" width="14.875" style="30" customWidth="1"/>
    <col min="1812" max="1812" width="4.375" style="30" customWidth="1"/>
    <col min="1813" max="1813" width="11.25" style="30" customWidth="1"/>
    <col min="1814" max="1814" width="10.25" style="30" customWidth="1"/>
    <col min="1815" max="1816" width="9.125" style="30" bestFit="1" customWidth="1"/>
    <col min="1817" max="1817" width="10.25" style="30" bestFit="1" customWidth="1"/>
    <col min="1818" max="1818" width="10.25" style="30" customWidth="1"/>
    <col min="1819" max="2051" width="14.125" style="30"/>
    <col min="2052" max="2052" width="4.75" style="30" customWidth="1"/>
    <col min="2053" max="2053" width="3.875" style="30" customWidth="1"/>
    <col min="2054" max="2054" width="5.875" style="30" customWidth="1"/>
    <col min="2055" max="2055" width="24" style="30" customWidth="1"/>
    <col min="2056" max="2056" width="13.625" style="30" customWidth="1"/>
    <col min="2057" max="2057" width="11.75" style="30" bestFit="1" customWidth="1"/>
    <col min="2058" max="2058" width="13.125" style="30" customWidth="1"/>
    <col min="2059" max="2059" width="11.75" style="30" customWidth="1"/>
    <col min="2060" max="2060" width="12" style="30" bestFit="1" customWidth="1"/>
    <col min="2061" max="2061" width="10.625" style="30" customWidth="1"/>
    <col min="2062" max="2062" width="13.5" style="30" bestFit="1" customWidth="1"/>
    <col min="2063" max="2063" width="10.875" style="30" bestFit="1" customWidth="1"/>
    <col min="2064" max="2064" width="12.875" style="30" customWidth="1"/>
    <col min="2065" max="2065" width="14.5" style="30" customWidth="1"/>
    <col min="2066" max="2066" width="6.375" style="30" customWidth="1"/>
    <col min="2067" max="2067" width="14.875" style="30" customWidth="1"/>
    <col min="2068" max="2068" width="4.375" style="30" customWidth="1"/>
    <col min="2069" max="2069" width="11.25" style="30" customWidth="1"/>
    <col min="2070" max="2070" width="10.25" style="30" customWidth="1"/>
    <col min="2071" max="2072" width="9.125" style="30" bestFit="1" customWidth="1"/>
    <col min="2073" max="2073" width="10.25" style="30" bestFit="1" customWidth="1"/>
    <col min="2074" max="2074" width="10.25" style="30" customWidth="1"/>
    <col min="2075" max="2307" width="14.125" style="30"/>
    <col min="2308" max="2308" width="4.75" style="30" customWidth="1"/>
    <col min="2309" max="2309" width="3.875" style="30" customWidth="1"/>
    <col min="2310" max="2310" width="5.875" style="30" customWidth="1"/>
    <col min="2311" max="2311" width="24" style="30" customWidth="1"/>
    <col min="2312" max="2312" width="13.625" style="30" customWidth="1"/>
    <col min="2313" max="2313" width="11.75" style="30" bestFit="1" customWidth="1"/>
    <col min="2314" max="2314" width="13.125" style="30" customWidth="1"/>
    <col min="2315" max="2315" width="11.75" style="30" customWidth="1"/>
    <col min="2316" max="2316" width="12" style="30" bestFit="1" customWidth="1"/>
    <col min="2317" max="2317" width="10.625" style="30" customWidth="1"/>
    <col min="2318" max="2318" width="13.5" style="30" bestFit="1" customWidth="1"/>
    <col min="2319" max="2319" width="10.875" style="30" bestFit="1" customWidth="1"/>
    <col min="2320" max="2320" width="12.875" style="30" customWidth="1"/>
    <col min="2321" max="2321" width="14.5" style="30" customWidth="1"/>
    <col min="2322" max="2322" width="6.375" style="30" customWidth="1"/>
    <col min="2323" max="2323" width="14.875" style="30" customWidth="1"/>
    <col min="2324" max="2324" width="4.375" style="30" customWidth="1"/>
    <col min="2325" max="2325" width="11.25" style="30" customWidth="1"/>
    <col min="2326" max="2326" width="10.25" style="30" customWidth="1"/>
    <col min="2327" max="2328" width="9.125" style="30" bestFit="1" customWidth="1"/>
    <col min="2329" max="2329" width="10.25" style="30" bestFit="1" customWidth="1"/>
    <col min="2330" max="2330" width="10.25" style="30" customWidth="1"/>
    <col min="2331" max="2563" width="14.125" style="30"/>
    <col min="2564" max="2564" width="4.75" style="30" customWidth="1"/>
    <col min="2565" max="2565" width="3.875" style="30" customWidth="1"/>
    <col min="2566" max="2566" width="5.875" style="30" customWidth="1"/>
    <col min="2567" max="2567" width="24" style="30" customWidth="1"/>
    <col min="2568" max="2568" width="13.625" style="30" customWidth="1"/>
    <col min="2569" max="2569" width="11.75" style="30" bestFit="1" customWidth="1"/>
    <col min="2570" max="2570" width="13.125" style="30" customWidth="1"/>
    <col min="2571" max="2571" width="11.75" style="30" customWidth="1"/>
    <col min="2572" max="2572" width="12" style="30" bestFit="1" customWidth="1"/>
    <col min="2573" max="2573" width="10.625" style="30" customWidth="1"/>
    <col min="2574" max="2574" width="13.5" style="30" bestFit="1" customWidth="1"/>
    <col min="2575" max="2575" width="10.875" style="30" bestFit="1" customWidth="1"/>
    <col min="2576" max="2576" width="12.875" style="30" customWidth="1"/>
    <col min="2577" max="2577" width="14.5" style="30" customWidth="1"/>
    <col min="2578" max="2578" width="6.375" style="30" customWidth="1"/>
    <col min="2579" max="2579" width="14.875" style="30" customWidth="1"/>
    <col min="2580" max="2580" width="4.375" style="30" customWidth="1"/>
    <col min="2581" max="2581" width="11.25" style="30" customWidth="1"/>
    <col min="2582" max="2582" width="10.25" style="30" customWidth="1"/>
    <col min="2583" max="2584" width="9.125" style="30" bestFit="1" customWidth="1"/>
    <col min="2585" max="2585" width="10.25" style="30" bestFit="1" customWidth="1"/>
    <col min="2586" max="2586" width="10.25" style="30" customWidth="1"/>
    <col min="2587" max="2819" width="14.125" style="30"/>
    <col min="2820" max="2820" width="4.75" style="30" customWidth="1"/>
    <col min="2821" max="2821" width="3.875" style="30" customWidth="1"/>
    <col min="2822" max="2822" width="5.875" style="30" customWidth="1"/>
    <col min="2823" max="2823" width="24" style="30" customWidth="1"/>
    <col min="2824" max="2824" width="13.625" style="30" customWidth="1"/>
    <col min="2825" max="2825" width="11.75" style="30" bestFit="1" customWidth="1"/>
    <col min="2826" max="2826" width="13.125" style="30" customWidth="1"/>
    <col min="2827" max="2827" width="11.75" style="30" customWidth="1"/>
    <col min="2828" max="2828" width="12" style="30" bestFit="1" customWidth="1"/>
    <col min="2829" max="2829" width="10.625" style="30" customWidth="1"/>
    <col min="2830" max="2830" width="13.5" style="30" bestFit="1" customWidth="1"/>
    <col min="2831" max="2831" width="10.875" style="30" bestFit="1" customWidth="1"/>
    <col min="2832" max="2832" width="12.875" style="30" customWidth="1"/>
    <col min="2833" max="2833" width="14.5" style="30" customWidth="1"/>
    <col min="2834" max="2834" width="6.375" style="30" customWidth="1"/>
    <col min="2835" max="2835" width="14.875" style="30" customWidth="1"/>
    <col min="2836" max="2836" width="4.375" style="30" customWidth="1"/>
    <col min="2837" max="2837" width="11.25" style="30" customWidth="1"/>
    <col min="2838" max="2838" width="10.25" style="30" customWidth="1"/>
    <col min="2839" max="2840" width="9.125" style="30" bestFit="1" customWidth="1"/>
    <col min="2841" max="2841" width="10.25" style="30" bestFit="1" customWidth="1"/>
    <col min="2842" max="2842" width="10.25" style="30" customWidth="1"/>
    <col min="2843" max="3075" width="14.125" style="30"/>
    <col min="3076" max="3076" width="4.75" style="30" customWidth="1"/>
    <col min="3077" max="3077" width="3.875" style="30" customWidth="1"/>
    <col min="3078" max="3078" width="5.875" style="30" customWidth="1"/>
    <col min="3079" max="3079" width="24" style="30" customWidth="1"/>
    <col min="3080" max="3080" width="13.625" style="30" customWidth="1"/>
    <col min="3081" max="3081" width="11.75" style="30" bestFit="1" customWidth="1"/>
    <col min="3082" max="3082" width="13.125" style="30" customWidth="1"/>
    <col min="3083" max="3083" width="11.75" style="30" customWidth="1"/>
    <col min="3084" max="3084" width="12" style="30" bestFit="1" customWidth="1"/>
    <col min="3085" max="3085" width="10.625" style="30" customWidth="1"/>
    <col min="3086" max="3086" width="13.5" style="30" bestFit="1" customWidth="1"/>
    <col min="3087" max="3087" width="10.875" style="30" bestFit="1" customWidth="1"/>
    <col min="3088" max="3088" width="12.875" style="30" customWidth="1"/>
    <col min="3089" max="3089" width="14.5" style="30" customWidth="1"/>
    <col min="3090" max="3090" width="6.375" style="30" customWidth="1"/>
    <col min="3091" max="3091" width="14.875" style="30" customWidth="1"/>
    <col min="3092" max="3092" width="4.375" style="30" customWidth="1"/>
    <col min="3093" max="3093" width="11.25" style="30" customWidth="1"/>
    <col min="3094" max="3094" width="10.25" style="30" customWidth="1"/>
    <col min="3095" max="3096" width="9.125" style="30" bestFit="1" customWidth="1"/>
    <col min="3097" max="3097" width="10.25" style="30" bestFit="1" customWidth="1"/>
    <col min="3098" max="3098" width="10.25" style="30" customWidth="1"/>
    <col min="3099" max="3331" width="14.125" style="30"/>
    <col min="3332" max="3332" width="4.75" style="30" customWidth="1"/>
    <col min="3333" max="3333" width="3.875" style="30" customWidth="1"/>
    <col min="3334" max="3334" width="5.875" style="30" customWidth="1"/>
    <col min="3335" max="3335" width="24" style="30" customWidth="1"/>
    <col min="3336" max="3336" width="13.625" style="30" customWidth="1"/>
    <col min="3337" max="3337" width="11.75" style="30" bestFit="1" customWidth="1"/>
    <col min="3338" max="3338" width="13.125" style="30" customWidth="1"/>
    <col min="3339" max="3339" width="11.75" style="30" customWidth="1"/>
    <col min="3340" max="3340" width="12" style="30" bestFit="1" customWidth="1"/>
    <col min="3341" max="3341" width="10.625" style="30" customWidth="1"/>
    <col min="3342" max="3342" width="13.5" style="30" bestFit="1" customWidth="1"/>
    <col min="3343" max="3343" width="10.875" style="30" bestFit="1" customWidth="1"/>
    <col min="3344" max="3344" width="12.875" style="30" customWidth="1"/>
    <col min="3345" max="3345" width="14.5" style="30" customWidth="1"/>
    <col min="3346" max="3346" width="6.375" style="30" customWidth="1"/>
    <col min="3347" max="3347" width="14.875" style="30" customWidth="1"/>
    <col min="3348" max="3348" width="4.375" style="30" customWidth="1"/>
    <col min="3349" max="3349" width="11.25" style="30" customWidth="1"/>
    <col min="3350" max="3350" width="10.25" style="30" customWidth="1"/>
    <col min="3351" max="3352" width="9.125" style="30" bestFit="1" customWidth="1"/>
    <col min="3353" max="3353" width="10.25" style="30" bestFit="1" customWidth="1"/>
    <col min="3354" max="3354" width="10.25" style="30" customWidth="1"/>
    <col min="3355" max="3587" width="14.125" style="30"/>
    <col min="3588" max="3588" width="4.75" style="30" customWidth="1"/>
    <col min="3589" max="3589" width="3.875" style="30" customWidth="1"/>
    <col min="3590" max="3590" width="5.875" style="30" customWidth="1"/>
    <col min="3591" max="3591" width="24" style="30" customWidth="1"/>
    <col min="3592" max="3592" width="13.625" style="30" customWidth="1"/>
    <col min="3593" max="3593" width="11.75" style="30" bestFit="1" customWidth="1"/>
    <col min="3594" max="3594" width="13.125" style="30" customWidth="1"/>
    <col min="3595" max="3595" width="11.75" style="30" customWidth="1"/>
    <col min="3596" max="3596" width="12" style="30" bestFit="1" customWidth="1"/>
    <col min="3597" max="3597" width="10.625" style="30" customWidth="1"/>
    <col min="3598" max="3598" width="13.5" style="30" bestFit="1" customWidth="1"/>
    <col min="3599" max="3599" width="10.875" style="30" bestFit="1" customWidth="1"/>
    <col min="3600" max="3600" width="12.875" style="30" customWidth="1"/>
    <col min="3601" max="3601" width="14.5" style="30" customWidth="1"/>
    <col min="3602" max="3602" width="6.375" style="30" customWidth="1"/>
    <col min="3603" max="3603" width="14.875" style="30" customWidth="1"/>
    <col min="3604" max="3604" width="4.375" style="30" customWidth="1"/>
    <col min="3605" max="3605" width="11.25" style="30" customWidth="1"/>
    <col min="3606" max="3606" width="10.25" style="30" customWidth="1"/>
    <col min="3607" max="3608" width="9.125" style="30" bestFit="1" customWidth="1"/>
    <col min="3609" max="3609" width="10.25" style="30" bestFit="1" customWidth="1"/>
    <col min="3610" max="3610" width="10.25" style="30" customWidth="1"/>
    <col min="3611" max="3843" width="14.125" style="30"/>
    <col min="3844" max="3844" width="4.75" style="30" customWidth="1"/>
    <col min="3845" max="3845" width="3.875" style="30" customWidth="1"/>
    <col min="3846" max="3846" width="5.875" style="30" customWidth="1"/>
    <col min="3847" max="3847" width="24" style="30" customWidth="1"/>
    <col min="3848" max="3848" width="13.625" style="30" customWidth="1"/>
    <col min="3849" max="3849" width="11.75" style="30" bestFit="1" customWidth="1"/>
    <col min="3850" max="3850" width="13.125" style="30" customWidth="1"/>
    <col min="3851" max="3851" width="11.75" style="30" customWidth="1"/>
    <col min="3852" max="3852" width="12" style="30" bestFit="1" customWidth="1"/>
    <col min="3853" max="3853" width="10.625" style="30" customWidth="1"/>
    <col min="3854" max="3854" width="13.5" style="30" bestFit="1" customWidth="1"/>
    <col min="3855" max="3855" width="10.875" style="30" bestFit="1" customWidth="1"/>
    <col min="3856" max="3856" width="12.875" style="30" customWidth="1"/>
    <col min="3857" max="3857" width="14.5" style="30" customWidth="1"/>
    <col min="3858" max="3858" width="6.375" style="30" customWidth="1"/>
    <col min="3859" max="3859" width="14.875" style="30" customWidth="1"/>
    <col min="3860" max="3860" width="4.375" style="30" customWidth="1"/>
    <col min="3861" max="3861" width="11.25" style="30" customWidth="1"/>
    <col min="3862" max="3862" width="10.25" style="30" customWidth="1"/>
    <col min="3863" max="3864" width="9.125" style="30" bestFit="1" customWidth="1"/>
    <col min="3865" max="3865" width="10.25" style="30" bestFit="1" customWidth="1"/>
    <col min="3866" max="3866" width="10.25" style="30" customWidth="1"/>
    <col min="3867" max="4099" width="14.125" style="30"/>
    <col min="4100" max="4100" width="4.75" style="30" customWidth="1"/>
    <col min="4101" max="4101" width="3.875" style="30" customWidth="1"/>
    <col min="4102" max="4102" width="5.875" style="30" customWidth="1"/>
    <col min="4103" max="4103" width="24" style="30" customWidth="1"/>
    <col min="4104" max="4104" width="13.625" style="30" customWidth="1"/>
    <col min="4105" max="4105" width="11.75" style="30" bestFit="1" customWidth="1"/>
    <col min="4106" max="4106" width="13.125" style="30" customWidth="1"/>
    <col min="4107" max="4107" width="11.75" style="30" customWidth="1"/>
    <col min="4108" max="4108" width="12" style="30" bestFit="1" customWidth="1"/>
    <col min="4109" max="4109" width="10.625" style="30" customWidth="1"/>
    <col min="4110" max="4110" width="13.5" style="30" bestFit="1" customWidth="1"/>
    <col min="4111" max="4111" width="10.875" style="30" bestFit="1" customWidth="1"/>
    <col min="4112" max="4112" width="12.875" style="30" customWidth="1"/>
    <col min="4113" max="4113" width="14.5" style="30" customWidth="1"/>
    <col min="4114" max="4114" width="6.375" style="30" customWidth="1"/>
    <col min="4115" max="4115" width="14.875" style="30" customWidth="1"/>
    <col min="4116" max="4116" width="4.375" style="30" customWidth="1"/>
    <col min="4117" max="4117" width="11.25" style="30" customWidth="1"/>
    <col min="4118" max="4118" width="10.25" style="30" customWidth="1"/>
    <col min="4119" max="4120" width="9.125" style="30" bestFit="1" customWidth="1"/>
    <col min="4121" max="4121" width="10.25" style="30" bestFit="1" customWidth="1"/>
    <col min="4122" max="4122" width="10.25" style="30" customWidth="1"/>
    <col min="4123" max="4355" width="14.125" style="30"/>
    <col min="4356" max="4356" width="4.75" style="30" customWidth="1"/>
    <col min="4357" max="4357" width="3.875" style="30" customWidth="1"/>
    <col min="4358" max="4358" width="5.875" style="30" customWidth="1"/>
    <col min="4359" max="4359" width="24" style="30" customWidth="1"/>
    <col min="4360" max="4360" width="13.625" style="30" customWidth="1"/>
    <col min="4361" max="4361" width="11.75" style="30" bestFit="1" customWidth="1"/>
    <col min="4362" max="4362" width="13.125" style="30" customWidth="1"/>
    <col min="4363" max="4363" width="11.75" style="30" customWidth="1"/>
    <col min="4364" max="4364" width="12" style="30" bestFit="1" customWidth="1"/>
    <col min="4365" max="4365" width="10.625" style="30" customWidth="1"/>
    <col min="4366" max="4366" width="13.5" style="30" bestFit="1" customWidth="1"/>
    <col min="4367" max="4367" width="10.875" style="30" bestFit="1" customWidth="1"/>
    <col min="4368" max="4368" width="12.875" style="30" customWidth="1"/>
    <col min="4369" max="4369" width="14.5" style="30" customWidth="1"/>
    <col min="4370" max="4370" width="6.375" style="30" customWidth="1"/>
    <col min="4371" max="4371" width="14.875" style="30" customWidth="1"/>
    <col min="4372" max="4372" width="4.375" style="30" customWidth="1"/>
    <col min="4373" max="4373" width="11.25" style="30" customWidth="1"/>
    <col min="4374" max="4374" width="10.25" style="30" customWidth="1"/>
    <col min="4375" max="4376" width="9.125" style="30" bestFit="1" customWidth="1"/>
    <col min="4377" max="4377" width="10.25" style="30" bestFit="1" customWidth="1"/>
    <col min="4378" max="4378" width="10.25" style="30" customWidth="1"/>
    <col min="4379" max="4611" width="14.125" style="30"/>
    <col min="4612" max="4612" width="4.75" style="30" customWidth="1"/>
    <col min="4613" max="4613" width="3.875" style="30" customWidth="1"/>
    <col min="4614" max="4614" width="5.875" style="30" customWidth="1"/>
    <col min="4615" max="4615" width="24" style="30" customWidth="1"/>
    <col min="4616" max="4616" width="13.625" style="30" customWidth="1"/>
    <col min="4617" max="4617" width="11.75" style="30" bestFit="1" customWidth="1"/>
    <col min="4618" max="4618" width="13.125" style="30" customWidth="1"/>
    <col min="4619" max="4619" width="11.75" style="30" customWidth="1"/>
    <col min="4620" max="4620" width="12" style="30" bestFit="1" customWidth="1"/>
    <col min="4621" max="4621" width="10.625" style="30" customWidth="1"/>
    <col min="4622" max="4622" width="13.5" style="30" bestFit="1" customWidth="1"/>
    <col min="4623" max="4623" width="10.875" style="30" bestFit="1" customWidth="1"/>
    <col min="4624" max="4624" width="12.875" style="30" customWidth="1"/>
    <col min="4625" max="4625" width="14.5" style="30" customWidth="1"/>
    <col min="4626" max="4626" width="6.375" style="30" customWidth="1"/>
    <col min="4627" max="4627" width="14.875" style="30" customWidth="1"/>
    <col min="4628" max="4628" width="4.375" style="30" customWidth="1"/>
    <col min="4629" max="4629" width="11.25" style="30" customWidth="1"/>
    <col min="4630" max="4630" width="10.25" style="30" customWidth="1"/>
    <col min="4631" max="4632" width="9.125" style="30" bestFit="1" customWidth="1"/>
    <col min="4633" max="4633" width="10.25" style="30" bestFit="1" customWidth="1"/>
    <col min="4634" max="4634" width="10.25" style="30" customWidth="1"/>
    <col min="4635" max="4867" width="14.125" style="30"/>
    <col min="4868" max="4868" width="4.75" style="30" customWidth="1"/>
    <col min="4869" max="4869" width="3.875" style="30" customWidth="1"/>
    <col min="4870" max="4870" width="5.875" style="30" customWidth="1"/>
    <col min="4871" max="4871" width="24" style="30" customWidth="1"/>
    <col min="4872" max="4872" width="13.625" style="30" customWidth="1"/>
    <col min="4873" max="4873" width="11.75" style="30" bestFit="1" customWidth="1"/>
    <col min="4874" max="4874" width="13.125" style="30" customWidth="1"/>
    <col min="4875" max="4875" width="11.75" style="30" customWidth="1"/>
    <col min="4876" max="4876" width="12" style="30" bestFit="1" customWidth="1"/>
    <col min="4877" max="4877" width="10.625" style="30" customWidth="1"/>
    <col min="4878" max="4878" width="13.5" style="30" bestFit="1" customWidth="1"/>
    <col min="4879" max="4879" width="10.875" style="30" bestFit="1" customWidth="1"/>
    <col min="4880" max="4880" width="12.875" style="30" customWidth="1"/>
    <col min="4881" max="4881" width="14.5" style="30" customWidth="1"/>
    <col min="4882" max="4882" width="6.375" style="30" customWidth="1"/>
    <col min="4883" max="4883" width="14.875" style="30" customWidth="1"/>
    <col min="4884" max="4884" width="4.375" style="30" customWidth="1"/>
    <col min="4885" max="4885" width="11.25" style="30" customWidth="1"/>
    <col min="4886" max="4886" width="10.25" style="30" customWidth="1"/>
    <col min="4887" max="4888" width="9.125" style="30" bestFit="1" customWidth="1"/>
    <col min="4889" max="4889" width="10.25" style="30" bestFit="1" customWidth="1"/>
    <col min="4890" max="4890" width="10.25" style="30" customWidth="1"/>
    <col min="4891" max="5123" width="14.125" style="30"/>
    <col min="5124" max="5124" width="4.75" style="30" customWidth="1"/>
    <col min="5125" max="5125" width="3.875" style="30" customWidth="1"/>
    <col min="5126" max="5126" width="5.875" style="30" customWidth="1"/>
    <col min="5127" max="5127" width="24" style="30" customWidth="1"/>
    <col min="5128" max="5128" width="13.625" style="30" customWidth="1"/>
    <col min="5129" max="5129" width="11.75" style="30" bestFit="1" customWidth="1"/>
    <col min="5130" max="5130" width="13.125" style="30" customWidth="1"/>
    <col min="5131" max="5131" width="11.75" style="30" customWidth="1"/>
    <col min="5132" max="5132" width="12" style="30" bestFit="1" customWidth="1"/>
    <col min="5133" max="5133" width="10.625" style="30" customWidth="1"/>
    <col min="5134" max="5134" width="13.5" style="30" bestFit="1" customWidth="1"/>
    <col min="5135" max="5135" width="10.875" style="30" bestFit="1" customWidth="1"/>
    <col min="5136" max="5136" width="12.875" style="30" customWidth="1"/>
    <col min="5137" max="5137" width="14.5" style="30" customWidth="1"/>
    <col min="5138" max="5138" width="6.375" style="30" customWidth="1"/>
    <col min="5139" max="5139" width="14.875" style="30" customWidth="1"/>
    <col min="5140" max="5140" width="4.375" style="30" customWidth="1"/>
    <col min="5141" max="5141" width="11.25" style="30" customWidth="1"/>
    <col min="5142" max="5142" width="10.25" style="30" customWidth="1"/>
    <col min="5143" max="5144" width="9.125" style="30" bestFit="1" customWidth="1"/>
    <col min="5145" max="5145" width="10.25" style="30" bestFit="1" customWidth="1"/>
    <col min="5146" max="5146" width="10.25" style="30" customWidth="1"/>
    <col min="5147" max="5379" width="14.125" style="30"/>
    <col min="5380" max="5380" width="4.75" style="30" customWidth="1"/>
    <col min="5381" max="5381" width="3.875" style="30" customWidth="1"/>
    <col min="5382" max="5382" width="5.875" style="30" customWidth="1"/>
    <col min="5383" max="5383" width="24" style="30" customWidth="1"/>
    <col min="5384" max="5384" width="13.625" style="30" customWidth="1"/>
    <col min="5385" max="5385" width="11.75" style="30" bestFit="1" customWidth="1"/>
    <col min="5386" max="5386" width="13.125" style="30" customWidth="1"/>
    <col min="5387" max="5387" width="11.75" style="30" customWidth="1"/>
    <col min="5388" max="5388" width="12" style="30" bestFit="1" customWidth="1"/>
    <col min="5389" max="5389" width="10.625" style="30" customWidth="1"/>
    <col min="5390" max="5390" width="13.5" style="30" bestFit="1" customWidth="1"/>
    <col min="5391" max="5391" width="10.875" style="30" bestFit="1" customWidth="1"/>
    <col min="5392" max="5392" width="12.875" style="30" customWidth="1"/>
    <col min="5393" max="5393" width="14.5" style="30" customWidth="1"/>
    <col min="5394" max="5394" width="6.375" style="30" customWidth="1"/>
    <col min="5395" max="5395" width="14.875" style="30" customWidth="1"/>
    <col min="5396" max="5396" width="4.375" style="30" customWidth="1"/>
    <col min="5397" max="5397" width="11.25" style="30" customWidth="1"/>
    <col min="5398" max="5398" width="10.25" style="30" customWidth="1"/>
    <col min="5399" max="5400" width="9.125" style="30" bestFit="1" customWidth="1"/>
    <col min="5401" max="5401" width="10.25" style="30" bestFit="1" customWidth="1"/>
    <col min="5402" max="5402" width="10.25" style="30" customWidth="1"/>
    <col min="5403" max="5635" width="14.125" style="30"/>
    <col min="5636" max="5636" width="4.75" style="30" customWidth="1"/>
    <col min="5637" max="5637" width="3.875" style="30" customWidth="1"/>
    <col min="5638" max="5638" width="5.875" style="30" customWidth="1"/>
    <col min="5639" max="5639" width="24" style="30" customWidth="1"/>
    <col min="5640" max="5640" width="13.625" style="30" customWidth="1"/>
    <col min="5641" max="5641" width="11.75" style="30" bestFit="1" customWidth="1"/>
    <col min="5642" max="5642" width="13.125" style="30" customWidth="1"/>
    <col min="5643" max="5643" width="11.75" style="30" customWidth="1"/>
    <col min="5644" max="5644" width="12" style="30" bestFit="1" customWidth="1"/>
    <col min="5645" max="5645" width="10.625" style="30" customWidth="1"/>
    <col min="5646" max="5646" width="13.5" style="30" bestFit="1" customWidth="1"/>
    <col min="5647" max="5647" width="10.875" style="30" bestFit="1" customWidth="1"/>
    <col min="5648" max="5648" width="12.875" style="30" customWidth="1"/>
    <col min="5649" max="5649" width="14.5" style="30" customWidth="1"/>
    <col min="5650" max="5650" width="6.375" style="30" customWidth="1"/>
    <col min="5651" max="5651" width="14.875" style="30" customWidth="1"/>
    <col min="5652" max="5652" width="4.375" style="30" customWidth="1"/>
    <col min="5653" max="5653" width="11.25" style="30" customWidth="1"/>
    <col min="5654" max="5654" width="10.25" style="30" customWidth="1"/>
    <col min="5655" max="5656" width="9.125" style="30" bestFit="1" customWidth="1"/>
    <col min="5657" max="5657" width="10.25" style="30" bestFit="1" customWidth="1"/>
    <col min="5658" max="5658" width="10.25" style="30" customWidth="1"/>
    <col min="5659" max="5891" width="14.125" style="30"/>
    <col min="5892" max="5892" width="4.75" style="30" customWidth="1"/>
    <col min="5893" max="5893" width="3.875" style="30" customWidth="1"/>
    <col min="5894" max="5894" width="5.875" style="30" customWidth="1"/>
    <col min="5895" max="5895" width="24" style="30" customWidth="1"/>
    <col min="5896" max="5896" width="13.625" style="30" customWidth="1"/>
    <col min="5897" max="5897" width="11.75" style="30" bestFit="1" customWidth="1"/>
    <col min="5898" max="5898" width="13.125" style="30" customWidth="1"/>
    <col min="5899" max="5899" width="11.75" style="30" customWidth="1"/>
    <col min="5900" max="5900" width="12" style="30" bestFit="1" customWidth="1"/>
    <col min="5901" max="5901" width="10.625" style="30" customWidth="1"/>
    <col min="5902" max="5902" width="13.5" style="30" bestFit="1" customWidth="1"/>
    <col min="5903" max="5903" width="10.875" style="30" bestFit="1" customWidth="1"/>
    <col min="5904" max="5904" width="12.875" style="30" customWidth="1"/>
    <col min="5905" max="5905" width="14.5" style="30" customWidth="1"/>
    <col min="5906" max="5906" width="6.375" style="30" customWidth="1"/>
    <col min="5907" max="5907" width="14.875" style="30" customWidth="1"/>
    <col min="5908" max="5908" width="4.375" style="30" customWidth="1"/>
    <col min="5909" max="5909" width="11.25" style="30" customWidth="1"/>
    <col min="5910" max="5910" width="10.25" style="30" customWidth="1"/>
    <col min="5911" max="5912" width="9.125" style="30" bestFit="1" customWidth="1"/>
    <col min="5913" max="5913" width="10.25" style="30" bestFit="1" customWidth="1"/>
    <col min="5914" max="5914" width="10.25" style="30" customWidth="1"/>
    <col min="5915" max="6147" width="14.125" style="30"/>
    <col min="6148" max="6148" width="4.75" style="30" customWidth="1"/>
    <col min="6149" max="6149" width="3.875" style="30" customWidth="1"/>
    <col min="6150" max="6150" width="5.875" style="30" customWidth="1"/>
    <col min="6151" max="6151" width="24" style="30" customWidth="1"/>
    <col min="6152" max="6152" width="13.625" style="30" customWidth="1"/>
    <col min="6153" max="6153" width="11.75" style="30" bestFit="1" customWidth="1"/>
    <col min="6154" max="6154" width="13.125" style="30" customWidth="1"/>
    <col min="6155" max="6155" width="11.75" style="30" customWidth="1"/>
    <col min="6156" max="6156" width="12" style="30" bestFit="1" customWidth="1"/>
    <col min="6157" max="6157" width="10.625" style="30" customWidth="1"/>
    <col min="6158" max="6158" width="13.5" style="30" bestFit="1" customWidth="1"/>
    <col min="6159" max="6159" width="10.875" style="30" bestFit="1" customWidth="1"/>
    <col min="6160" max="6160" width="12.875" style="30" customWidth="1"/>
    <col min="6161" max="6161" width="14.5" style="30" customWidth="1"/>
    <col min="6162" max="6162" width="6.375" style="30" customWidth="1"/>
    <col min="6163" max="6163" width="14.875" style="30" customWidth="1"/>
    <col min="6164" max="6164" width="4.375" style="30" customWidth="1"/>
    <col min="6165" max="6165" width="11.25" style="30" customWidth="1"/>
    <col min="6166" max="6166" width="10.25" style="30" customWidth="1"/>
    <col min="6167" max="6168" width="9.125" style="30" bestFit="1" customWidth="1"/>
    <col min="6169" max="6169" width="10.25" style="30" bestFit="1" customWidth="1"/>
    <col min="6170" max="6170" width="10.25" style="30" customWidth="1"/>
    <col min="6171" max="6403" width="14.125" style="30"/>
    <col min="6404" max="6404" width="4.75" style="30" customWidth="1"/>
    <col min="6405" max="6405" width="3.875" style="30" customWidth="1"/>
    <col min="6406" max="6406" width="5.875" style="30" customWidth="1"/>
    <col min="6407" max="6407" width="24" style="30" customWidth="1"/>
    <col min="6408" max="6408" width="13.625" style="30" customWidth="1"/>
    <col min="6409" max="6409" width="11.75" style="30" bestFit="1" customWidth="1"/>
    <col min="6410" max="6410" width="13.125" style="30" customWidth="1"/>
    <col min="6411" max="6411" width="11.75" style="30" customWidth="1"/>
    <col min="6412" max="6412" width="12" style="30" bestFit="1" customWidth="1"/>
    <col min="6413" max="6413" width="10.625" style="30" customWidth="1"/>
    <col min="6414" max="6414" width="13.5" style="30" bestFit="1" customWidth="1"/>
    <col min="6415" max="6415" width="10.875" style="30" bestFit="1" customWidth="1"/>
    <col min="6416" max="6416" width="12.875" style="30" customWidth="1"/>
    <col min="6417" max="6417" width="14.5" style="30" customWidth="1"/>
    <col min="6418" max="6418" width="6.375" style="30" customWidth="1"/>
    <col min="6419" max="6419" width="14.875" style="30" customWidth="1"/>
    <col min="6420" max="6420" width="4.375" style="30" customWidth="1"/>
    <col min="6421" max="6421" width="11.25" style="30" customWidth="1"/>
    <col min="6422" max="6422" width="10.25" style="30" customWidth="1"/>
    <col min="6423" max="6424" width="9.125" style="30" bestFit="1" customWidth="1"/>
    <col min="6425" max="6425" width="10.25" style="30" bestFit="1" customWidth="1"/>
    <col min="6426" max="6426" width="10.25" style="30" customWidth="1"/>
    <col min="6427" max="6659" width="14.125" style="30"/>
    <col min="6660" max="6660" width="4.75" style="30" customWidth="1"/>
    <col min="6661" max="6661" width="3.875" style="30" customWidth="1"/>
    <col min="6662" max="6662" width="5.875" style="30" customWidth="1"/>
    <col min="6663" max="6663" width="24" style="30" customWidth="1"/>
    <col min="6664" max="6664" width="13.625" style="30" customWidth="1"/>
    <col min="6665" max="6665" width="11.75" style="30" bestFit="1" customWidth="1"/>
    <col min="6666" max="6666" width="13.125" style="30" customWidth="1"/>
    <col min="6667" max="6667" width="11.75" style="30" customWidth="1"/>
    <col min="6668" max="6668" width="12" style="30" bestFit="1" customWidth="1"/>
    <col min="6669" max="6669" width="10.625" style="30" customWidth="1"/>
    <col min="6670" max="6670" width="13.5" style="30" bestFit="1" customWidth="1"/>
    <col min="6671" max="6671" width="10.875" style="30" bestFit="1" customWidth="1"/>
    <col min="6672" max="6672" width="12.875" style="30" customWidth="1"/>
    <col min="6673" max="6673" width="14.5" style="30" customWidth="1"/>
    <col min="6674" max="6674" width="6.375" style="30" customWidth="1"/>
    <col min="6675" max="6675" width="14.875" style="30" customWidth="1"/>
    <col min="6676" max="6676" width="4.375" style="30" customWidth="1"/>
    <col min="6677" max="6677" width="11.25" style="30" customWidth="1"/>
    <col min="6678" max="6678" width="10.25" style="30" customWidth="1"/>
    <col min="6679" max="6680" width="9.125" style="30" bestFit="1" customWidth="1"/>
    <col min="6681" max="6681" width="10.25" style="30" bestFit="1" customWidth="1"/>
    <col min="6682" max="6682" width="10.25" style="30" customWidth="1"/>
    <col min="6683" max="6915" width="14.125" style="30"/>
    <col min="6916" max="6916" width="4.75" style="30" customWidth="1"/>
    <col min="6917" max="6917" width="3.875" style="30" customWidth="1"/>
    <col min="6918" max="6918" width="5.875" style="30" customWidth="1"/>
    <col min="6919" max="6919" width="24" style="30" customWidth="1"/>
    <col min="6920" max="6920" width="13.625" style="30" customWidth="1"/>
    <col min="6921" max="6921" width="11.75" style="30" bestFit="1" customWidth="1"/>
    <col min="6922" max="6922" width="13.125" style="30" customWidth="1"/>
    <col min="6923" max="6923" width="11.75" style="30" customWidth="1"/>
    <col min="6924" max="6924" width="12" style="30" bestFit="1" customWidth="1"/>
    <col min="6925" max="6925" width="10.625" style="30" customWidth="1"/>
    <col min="6926" max="6926" width="13.5" style="30" bestFit="1" customWidth="1"/>
    <col min="6927" max="6927" width="10.875" style="30" bestFit="1" customWidth="1"/>
    <col min="6928" max="6928" width="12.875" style="30" customWidth="1"/>
    <col min="6929" max="6929" width="14.5" style="30" customWidth="1"/>
    <col min="6930" max="6930" width="6.375" style="30" customWidth="1"/>
    <col min="6931" max="6931" width="14.875" style="30" customWidth="1"/>
    <col min="6932" max="6932" width="4.375" style="30" customWidth="1"/>
    <col min="6933" max="6933" width="11.25" style="30" customWidth="1"/>
    <col min="6934" max="6934" width="10.25" style="30" customWidth="1"/>
    <col min="6935" max="6936" width="9.125" style="30" bestFit="1" customWidth="1"/>
    <col min="6937" max="6937" width="10.25" style="30" bestFit="1" customWidth="1"/>
    <col min="6938" max="6938" width="10.25" style="30" customWidth="1"/>
    <col min="6939" max="7171" width="14.125" style="30"/>
    <col min="7172" max="7172" width="4.75" style="30" customWidth="1"/>
    <col min="7173" max="7173" width="3.875" style="30" customWidth="1"/>
    <col min="7174" max="7174" width="5.875" style="30" customWidth="1"/>
    <col min="7175" max="7175" width="24" style="30" customWidth="1"/>
    <col min="7176" max="7176" width="13.625" style="30" customWidth="1"/>
    <col min="7177" max="7177" width="11.75" style="30" bestFit="1" customWidth="1"/>
    <col min="7178" max="7178" width="13.125" style="30" customWidth="1"/>
    <col min="7179" max="7179" width="11.75" style="30" customWidth="1"/>
    <col min="7180" max="7180" width="12" style="30" bestFit="1" customWidth="1"/>
    <col min="7181" max="7181" width="10.625" style="30" customWidth="1"/>
    <col min="7182" max="7182" width="13.5" style="30" bestFit="1" customWidth="1"/>
    <col min="7183" max="7183" width="10.875" style="30" bestFit="1" customWidth="1"/>
    <col min="7184" max="7184" width="12.875" style="30" customWidth="1"/>
    <col min="7185" max="7185" width="14.5" style="30" customWidth="1"/>
    <col min="7186" max="7186" width="6.375" style="30" customWidth="1"/>
    <col min="7187" max="7187" width="14.875" style="30" customWidth="1"/>
    <col min="7188" max="7188" width="4.375" style="30" customWidth="1"/>
    <col min="7189" max="7189" width="11.25" style="30" customWidth="1"/>
    <col min="7190" max="7190" width="10.25" style="30" customWidth="1"/>
    <col min="7191" max="7192" width="9.125" style="30" bestFit="1" customWidth="1"/>
    <col min="7193" max="7193" width="10.25" style="30" bestFit="1" customWidth="1"/>
    <col min="7194" max="7194" width="10.25" style="30" customWidth="1"/>
    <col min="7195" max="7427" width="14.125" style="30"/>
    <col min="7428" max="7428" width="4.75" style="30" customWidth="1"/>
    <col min="7429" max="7429" width="3.875" style="30" customWidth="1"/>
    <col min="7430" max="7430" width="5.875" style="30" customWidth="1"/>
    <col min="7431" max="7431" width="24" style="30" customWidth="1"/>
    <col min="7432" max="7432" width="13.625" style="30" customWidth="1"/>
    <col min="7433" max="7433" width="11.75" style="30" bestFit="1" customWidth="1"/>
    <col min="7434" max="7434" width="13.125" style="30" customWidth="1"/>
    <col min="7435" max="7435" width="11.75" style="30" customWidth="1"/>
    <col min="7436" max="7436" width="12" style="30" bestFit="1" customWidth="1"/>
    <col min="7437" max="7437" width="10.625" style="30" customWidth="1"/>
    <col min="7438" max="7438" width="13.5" style="30" bestFit="1" customWidth="1"/>
    <col min="7439" max="7439" width="10.875" style="30" bestFit="1" customWidth="1"/>
    <col min="7440" max="7440" width="12.875" style="30" customWidth="1"/>
    <col min="7441" max="7441" width="14.5" style="30" customWidth="1"/>
    <col min="7442" max="7442" width="6.375" style="30" customWidth="1"/>
    <col min="7443" max="7443" width="14.875" style="30" customWidth="1"/>
    <col min="7444" max="7444" width="4.375" style="30" customWidth="1"/>
    <col min="7445" max="7445" width="11.25" style="30" customWidth="1"/>
    <col min="7446" max="7446" width="10.25" style="30" customWidth="1"/>
    <col min="7447" max="7448" width="9.125" style="30" bestFit="1" customWidth="1"/>
    <col min="7449" max="7449" width="10.25" style="30" bestFit="1" customWidth="1"/>
    <col min="7450" max="7450" width="10.25" style="30" customWidth="1"/>
    <col min="7451" max="7683" width="14.125" style="30"/>
    <col min="7684" max="7684" width="4.75" style="30" customWidth="1"/>
    <col min="7685" max="7685" width="3.875" style="30" customWidth="1"/>
    <col min="7686" max="7686" width="5.875" style="30" customWidth="1"/>
    <col min="7687" max="7687" width="24" style="30" customWidth="1"/>
    <col min="7688" max="7688" width="13.625" style="30" customWidth="1"/>
    <col min="7689" max="7689" width="11.75" style="30" bestFit="1" customWidth="1"/>
    <col min="7690" max="7690" width="13.125" style="30" customWidth="1"/>
    <col min="7691" max="7691" width="11.75" style="30" customWidth="1"/>
    <col min="7692" max="7692" width="12" style="30" bestFit="1" customWidth="1"/>
    <col min="7693" max="7693" width="10.625" style="30" customWidth="1"/>
    <col min="7694" max="7694" width="13.5" style="30" bestFit="1" customWidth="1"/>
    <col min="7695" max="7695" width="10.875" style="30" bestFit="1" customWidth="1"/>
    <col min="7696" max="7696" width="12.875" style="30" customWidth="1"/>
    <col min="7697" max="7697" width="14.5" style="30" customWidth="1"/>
    <col min="7698" max="7698" width="6.375" style="30" customWidth="1"/>
    <col min="7699" max="7699" width="14.875" style="30" customWidth="1"/>
    <col min="7700" max="7700" width="4.375" style="30" customWidth="1"/>
    <col min="7701" max="7701" width="11.25" style="30" customWidth="1"/>
    <col min="7702" max="7702" width="10.25" style="30" customWidth="1"/>
    <col min="7703" max="7704" width="9.125" style="30" bestFit="1" customWidth="1"/>
    <col min="7705" max="7705" width="10.25" style="30" bestFit="1" customWidth="1"/>
    <col min="7706" max="7706" width="10.25" style="30" customWidth="1"/>
    <col min="7707" max="7939" width="14.125" style="30"/>
    <col min="7940" max="7940" width="4.75" style="30" customWidth="1"/>
    <col min="7941" max="7941" width="3.875" style="30" customWidth="1"/>
    <col min="7942" max="7942" width="5.875" style="30" customWidth="1"/>
    <col min="7943" max="7943" width="24" style="30" customWidth="1"/>
    <col min="7944" max="7944" width="13.625" style="30" customWidth="1"/>
    <col min="7945" max="7945" width="11.75" style="30" bestFit="1" customWidth="1"/>
    <col min="7946" max="7946" width="13.125" style="30" customWidth="1"/>
    <col min="7947" max="7947" width="11.75" style="30" customWidth="1"/>
    <col min="7948" max="7948" width="12" style="30" bestFit="1" customWidth="1"/>
    <col min="7949" max="7949" width="10.625" style="30" customWidth="1"/>
    <col min="7950" max="7950" width="13.5" style="30" bestFit="1" customWidth="1"/>
    <col min="7951" max="7951" width="10.875" style="30" bestFit="1" customWidth="1"/>
    <col min="7952" max="7952" width="12.875" style="30" customWidth="1"/>
    <col min="7953" max="7953" width="14.5" style="30" customWidth="1"/>
    <col min="7954" max="7954" width="6.375" style="30" customWidth="1"/>
    <col min="7955" max="7955" width="14.875" style="30" customWidth="1"/>
    <col min="7956" max="7956" width="4.375" style="30" customWidth="1"/>
    <col min="7957" max="7957" width="11.25" style="30" customWidth="1"/>
    <col min="7958" max="7958" width="10.25" style="30" customWidth="1"/>
    <col min="7959" max="7960" width="9.125" style="30" bestFit="1" customWidth="1"/>
    <col min="7961" max="7961" width="10.25" style="30" bestFit="1" customWidth="1"/>
    <col min="7962" max="7962" width="10.25" style="30" customWidth="1"/>
    <col min="7963" max="8195" width="14.125" style="30"/>
    <col min="8196" max="8196" width="4.75" style="30" customWidth="1"/>
    <col min="8197" max="8197" width="3.875" style="30" customWidth="1"/>
    <col min="8198" max="8198" width="5.875" style="30" customWidth="1"/>
    <col min="8199" max="8199" width="24" style="30" customWidth="1"/>
    <col min="8200" max="8200" width="13.625" style="30" customWidth="1"/>
    <col min="8201" max="8201" width="11.75" style="30" bestFit="1" customWidth="1"/>
    <col min="8202" max="8202" width="13.125" style="30" customWidth="1"/>
    <col min="8203" max="8203" width="11.75" style="30" customWidth="1"/>
    <col min="8204" max="8204" width="12" style="30" bestFit="1" customWidth="1"/>
    <col min="8205" max="8205" width="10.625" style="30" customWidth="1"/>
    <col min="8206" max="8206" width="13.5" style="30" bestFit="1" customWidth="1"/>
    <col min="8207" max="8207" width="10.875" style="30" bestFit="1" customWidth="1"/>
    <col min="8208" max="8208" width="12.875" style="30" customWidth="1"/>
    <col min="8209" max="8209" width="14.5" style="30" customWidth="1"/>
    <col min="8210" max="8210" width="6.375" style="30" customWidth="1"/>
    <col min="8211" max="8211" width="14.875" style="30" customWidth="1"/>
    <col min="8212" max="8212" width="4.375" style="30" customWidth="1"/>
    <col min="8213" max="8213" width="11.25" style="30" customWidth="1"/>
    <col min="8214" max="8214" width="10.25" style="30" customWidth="1"/>
    <col min="8215" max="8216" width="9.125" style="30" bestFit="1" customWidth="1"/>
    <col min="8217" max="8217" width="10.25" style="30" bestFit="1" customWidth="1"/>
    <col min="8218" max="8218" width="10.25" style="30" customWidth="1"/>
    <col min="8219" max="8451" width="14.125" style="30"/>
    <col min="8452" max="8452" width="4.75" style="30" customWidth="1"/>
    <col min="8453" max="8453" width="3.875" style="30" customWidth="1"/>
    <col min="8454" max="8454" width="5.875" style="30" customWidth="1"/>
    <col min="8455" max="8455" width="24" style="30" customWidth="1"/>
    <col min="8456" max="8456" width="13.625" style="30" customWidth="1"/>
    <col min="8457" max="8457" width="11.75" style="30" bestFit="1" customWidth="1"/>
    <col min="8458" max="8458" width="13.125" style="30" customWidth="1"/>
    <col min="8459" max="8459" width="11.75" style="30" customWidth="1"/>
    <col min="8460" max="8460" width="12" style="30" bestFit="1" customWidth="1"/>
    <col min="8461" max="8461" width="10.625" style="30" customWidth="1"/>
    <col min="8462" max="8462" width="13.5" style="30" bestFit="1" customWidth="1"/>
    <col min="8463" max="8463" width="10.875" style="30" bestFit="1" customWidth="1"/>
    <col min="8464" max="8464" width="12.875" style="30" customWidth="1"/>
    <col min="8465" max="8465" width="14.5" style="30" customWidth="1"/>
    <col min="8466" max="8466" width="6.375" style="30" customWidth="1"/>
    <col min="8467" max="8467" width="14.875" style="30" customWidth="1"/>
    <col min="8468" max="8468" width="4.375" style="30" customWidth="1"/>
    <col min="8469" max="8469" width="11.25" style="30" customWidth="1"/>
    <col min="8470" max="8470" width="10.25" style="30" customWidth="1"/>
    <col min="8471" max="8472" width="9.125" style="30" bestFit="1" customWidth="1"/>
    <col min="8473" max="8473" width="10.25" style="30" bestFit="1" customWidth="1"/>
    <col min="8474" max="8474" width="10.25" style="30" customWidth="1"/>
    <col min="8475" max="8707" width="14.125" style="30"/>
    <col min="8708" max="8708" width="4.75" style="30" customWidth="1"/>
    <col min="8709" max="8709" width="3.875" style="30" customWidth="1"/>
    <col min="8710" max="8710" width="5.875" style="30" customWidth="1"/>
    <col min="8711" max="8711" width="24" style="30" customWidth="1"/>
    <col min="8712" max="8712" width="13.625" style="30" customWidth="1"/>
    <col min="8713" max="8713" width="11.75" style="30" bestFit="1" customWidth="1"/>
    <col min="8714" max="8714" width="13.125" style="30" customWidth="1"/>
    <col min="8715" max="8715" width="11.75" style="30" customWidth="1"/>
    <col min="8716" max="8716" width="12" style="30" bestFit="1" customWidth="1"/>
    <col min="8717" max="8717" width="10.625" style="30" customWidth="1"/>
    <col min="8718" max="8718" width="13.5" style="30" bestFit="1" customWidth="1"/>
    <col min="8719" max="8719" width="10.875" style="30" bestFit="1" customWidth="1"/>
    <col min="8720" max="8720" width="12.875" style="30" customWidth="1"/>
    <col min="8721" max="8721" width="14.5" style="30" customWidth="1"/>
    <col min="8722" max="8722" width="6.375" style="30" customWidth="1"/>
    <col min="8723" max="8723" width="14.875" style="30" customWidth="1"/>
    <col min="8724" max="8724" width="4.375" style="30" customWidth="1"/>
    <col min="8725" max="8725" width="11.25" style="30" customWidth="1"/>
    <col min="8726" max="8726" width="10.25" style="30" customWidth="1"/>
    <col min="8727" max="8728" width="9.125" style="30" bestFit="1" customWidth="1"/>
    <col min="8729" max="8729" width="10.25" style="30" bestFit="1" customWidth="1"/>
    <col min="8730" max="8730" width="10.25" style="30" customWidth="1"/>
    <col min="8731" max="8963" width="14.125" style="30"/>
    <col min="8964" max="8964" width="4.75" style="30" customWidth="1"/>
    <col min="8965" max="8965" width="3.875" style="30" customWidth="1"/>
    <col min="8966" max="8966" width="5.875" style="30" customWidth="1"/>
    <col min="8967" max="8967" width="24" style="30" customWidth="1"/>
    <col min="8968" max="8968" width="13.625" style="30" customWidth="1"/>
    <col min="8969" max="8969" width="11.75" style="30" bestFit="1" customWidth="1"/>
    <col min="8970" max="8970" width="13.125" style="30" customWidth="1"/>
    <col min="8971" max="8971" width="11.75" style="30" customWidth="1"/>
    <col min="8972" max="8972" width="12" style="30" bestFit="1" customWidth="1"/>
    <col min="8973" max="8973" width="10.625" style="30" customWidth="1"/>
    <col min="8974" max="8974" width="13.5" style="30" bestFit="1" customWidth="1"/>
    <col min="8975" max="8975" width="10.875" style="30" bestFit="1" customWidth="1"/>
    <col min="8976" max="8976" width="12.875" style="30" customWidth="1"/>
    <col min="8977" max="8977" width="14.5" style="30" customWidth="1"/>
    <col min="8978" max="8978" width="6.375" style="30" customWidth="1"/>
    <col min="8979" max="8979" width="14.875" style="30" customWidth="1"/>
    <col min="8980" max="8980" width="4.375" style="30" customWidth="1"/>
    <col min="8981" max="8981" width="11.25" style="30" customWidth="1"/>
    <col min="8982" max="8982" width="10.25" style="30" customWidth="1"/>
    <col min="8983" max="8984" width="9.125" style="30" bestFit="1" customWidth="1"/>
    <col min="8985" max="8985" width="10.25" style="30" bestFit="1" customWidth="1"/>
    <col min="8986" max="8986" width="10.25" style="30" customWidth="1"/>
    <col min="8987" max="9219" width="14.125" style="30"/>
    <col min="9220" max="9220" width="4.75" style="30" customWidth="1"/>
    <col min="9221" max="9221" width="3.875" style="30" customWidth="1"/>
    <col min="9222" max="9222" width="5.875" style="30" customWidth="1"/>
    <col min="9223" max="9223" width="24" style="30" customWidth="1"/>
    <col min="9224" max="9224" width="13.625" style="30" customWidth="1"/>
    <col min="9225" max="9225" width="11.75" style="30" bestFit="1" customWidth="1"/>
    <col min="9226" max="9226" width="13.125" style="30" customWidth="1"/>
    <col min="9227" max="9227" width="11.75" style="30" customWidth="1"/>
    <col min="9228" max="9228" width="12" style="30" bestFit="1" customWidth="1"/>
    <col min="9229" max="9229" width="10.625" style="30" customWidth="1"/>
    <col min="9230" max="9230" width="13.5" style="30" bestFit="1" customWidth="1"/>
    <col min="9231" max="9231" width="10.875" style="30" bestFit="1" customWidth="1"/>
    <col min="9232" max="9232" width="12.875" style="30" customWidth="1"/>
    <col min="9233" max="9233" width="14.5" style="30" customWidth="1"/>
    <col min="9234" max="9234" width="6.375" style="30" customWidth="1"/>
    <col min="9235" max="9235" width="14.875" style="30" customWidth="1"/>
    <col min="9236" max="9236" width="4.375" style="30" customWidth="1"/>
    <col min="9237" max="9237" width="11.25" style="30" customWidth="1"/>
    <col min="9238" max="9238" width="10.25" style="30" customWidth="1"/>
    <col min="9239" max="9240" width="9.125" style="30" bestFit="1" customWidth="1"/>
    <col min="9241" max="9241" width="10.25" style="30" bestFit="1" customWidth="1"/>
    <col min="9242" max="9242" width="10.25" style="30" customWidth="1"/>
    <col min="9243" max="9475" width="14.125" style="30"/>
    <col min="9476" max="9476" width="4.75" style="30" customWidth="1"/>
    <col min="9477" max="9477" width="3.875" style="30" customWidth="1"/>
    <col min="9478" max="9478" width="5.875" style="30" customWidth="1"/>
    <col min="9479" max="9479" width="24" style="30" customWidth="1"/>
    <col min="9480" max="9480" width="13.625" style="30" customWidth="1"/>
    <col min="9481" max="9481" width="11.75" style="30" bestFit="1" customWidth="1"/>
    <col min="9482" max="9482" width="13.125" style="30" customWidth="1"/>
    <col min="9483" max="9483" width="11.75" style="30" customWidth="1"/>
    <col min="9484" max="9484" width="12" style="30" bestFit="1" customWidth="1"/>
    <col min="9485" max="9485" width="10.625" style="30" customWidth="1"/>
    <col min="9486" max="9486" width="13.5" style="30" bestFit="1" customWidth="1"/>
    <col min="9487" max="9487" width="10.875" style="30" bestFit="1" customWidth="1"/>
    <col min="9488" max="9488" width="12.875" style="30" customWidth="1"/>
    <col min="9489" max="9489" width="14.5" style="30" customWidth="1"/>
    <col min="9490" max="9490" width="6.375" style="30" customWidth="1"/>
    <col min="9491" max="9491" width="14.875" style="30" customWidth="1"/>
    <col min="9492" max="9492" width="4.375" style="30" customWidth="1"/>
    <col min="9493" max="9493" width="11.25" style="30" customWidth="1"/>
    <col min="9494" max="9494" width="10.25" style="30" customWidth="1"/>
    <col min="9495" max="9496" width="9.125" style="30" bestFit="1" customWidth="1"/>
    <col min="9497" max="9497" width="10.25" style="30" bestFit="1" customWidth="1"/>
    <col min="9498" max="9498" width="10.25" style="30" customWidth="1"/>
    <col min="9499" max="9731" width="14.125" style="30"/>
    <col min="9732" max="9732" width="4.75" style="30" customWidth="1"/>
    <col min="9733" max="9733" width="3.875" style="30" customWidth="1"/>
    <col min="9734" max="9734" width="5.875" style="30" customWidth="1"/>
    <col min="9735" max="9735" width="24" style="30" customWidth="1"/>
    <col min="9736" max="9736" width="13.625" style="30" customWidth="1"/>
    <col min="9737" max="9737" width="11.75" style="30" bestFit="1" customWidth="1"/>
    <col min="9738" max="9738" width="13.125" style="30" customWidth="1"/>
    <col min="9739" max="9739" width="11.75" style="30" customWidth="1"/>
    <col min="9740" max="9740" width="12" style="30" bestFit="1" customWidth="1"/>
    <col min="9741" max="9741" width="10.625" style="30" customWidth="1"/>
    <col min="9742" max="9742" width="13.5" style="30" bestFit="1" customWidth="1"/>
    <col min="9743" max="9743" width="10.875" style="30" bestFit="1" customWidth="1"/>
    <col min="9744" max="9744" width="12.875" style="30" customWidth="1"/>
    <col min="9745" max="9745" width="14.5" style="30" customWidth="1"/>
    <col min="9746" max="9746" width="6.375" style="30" customWidth="1"/>
    <col min="9747" max="9747" width="14.875" style="30" customWidth="1"/>
    <col min="9748" max="9748" width="4.375" style="30" customWidth="1"/>
    <col min="9749" max="9749" width="11.25" style="30" customWidth="1"/>
    <col min="9750" max="9750" width="10.25" style="30" customWidth="1"/>
    <col min="9751" max="9752" width="9.125" style="30" bestFit="1" customWidth="1"/>
    <col min="9753" max="9753" width="10.25" style="30" bestFit="1" customWidth="1"/>
    <col min="9754" max="9754" width="10.25" style="30" customWidth="1"/>
    <col min="9755" max="9987" width="14.125" style="30"/>
    <col min="9988" max="9988" width="4.75" style="30" customWidth="1"/>
    <col min="9989" max="9989" width="3.875" style="30" customWidth="1"/>
    <col min="9990" max="9990" width="5.875" style="30" customWidth="1"/>
    <col min="9991" max="9991" width="24" style="30" customWidth="1"/>
    <col min="9992" max="9992" width="13.625" style="30" customWidth="1"/>
    <col min="9993" max="9993" width="11.75" style="30" bestFit="1" customWidth="1"/>
    <col min="9994" max="9994" width="13.125" style="30" customWidth="1"/>
    <col min="9995" max="9995" width="11.75" style="30" customWidth="1"/>
    <col min="9996" max="9996" width="12" style="30" bestFit="1" customWidth="1"/>
    <col min="9997" max="9997" width="10.625" style="30" customWidth="1"/>
    <col min="9998" max="9998" width="13.5" style="30" bestFit="1" customWidth="1"/>
    <col min="9999" max="9999" width="10.875" style="30" bestFit="1" customWidth="1"/>
    <col min="10000" max="10000" width="12.875" style="30" customWidth="1"/>
    <col min="10001" max="10001" width="14.5" style="30" customWidth="1"/>
    <col min="10002" max="10002" width="6.375" style="30" customWidth="1"/>
    <col min="10003" max="10003" width="14.875" style="30" customWidth="1"/>
    <col min="10004" max="10004" width="4.375" style="30" customWidth="1"/>
    <col min="10005" max="10005" width="11.25" style="30" customWidth="1"/>
    <col min="10006" max="10006" width="10.25" style="30" customWidth="1"/>
    <col min="10007" max="10008" width="9.125" style="30" bestFit="1" customWidth="1"/>
    <col min="10009" max="10009" width="10.25" style="30" bestFit="1" customWidth="1"/>
    <col min="10010" max="10010" width="10.25" style="30" customWidth="1"/>
    <col min="10011" max="10243" width="14.125" style="30"/>
    <col min="10244" max="10244" width="4.75" style="30" customWidth="1"/>
    <col min="10245" max="10245" width="3.875" style="30" customWidth="1"/>
    <col min="10246" max="10246" width="5.875" style="30" customWidth="1"/>
    <col min="10247" max="10247" width="24" style="30" customWidth="1"/>
    <col min="10248" max="10248" width="13.625" style="30" customWidth="1"/>
    <col min="10249" max="10249" width="11.75" style="30" bestFit="1" customWidth="1"/>
    <col min="10250" max="10250" width="13.125" style="30" customWidth="1"/>
    <col min="10251" max="10251" width="11.75" style="30" customWidth="1"/>
    <col min="10252" max="10252" width="12" style="30" bestFit="1" customWidth="1"/>
    <col min="10253" max="10253" width="10.625" style="30" customWidth="1"/>
    <col min="10254" max="10254" width="13.5" style="30" bestFit="1" customWidth="1"/>
    <col min="10255" max="10255" width="10.875" style="30" bestFit="1" customWidth="1"/>
    <col min="10256" max="10256" width="12.875" style="30" customWidth="1"/>
    <col min="10257" max="10257" width="14.5" style="30" customWidth="1"/>
    <col min="10258" max="10258" width="6.375" style="30" customWidth="1"/>
    <col min="10259" max="10259" width="14.875" style="30" customWidth="1"/>
    <col min="10260" max="10260" width="4.375" style="30" customWidth="1"/>
    <col min="10261" max="10261" width="11.25" style="30" customWidth="1"/>
    <col min="10262" max="10262" width="10.25" style="30" customWidth="1"/>
    <col min="10263" max="10264" width="9.125" style="30" bestFit="1" customWidth="1"/>
    <col min="10265" max="10265" width="10.25" style="30" bestFit="1" customWidth="1"/>
    <col min="10266" max="10266" width="10.25" style="30" customWidth="1"/>
    <col min="10267" max="10499" width="14.125" style="30"/>
    <col min="10500" max="10500" width="4.75" style="30" customWidth="1"/>
    <col min="10501" max="10501" width="3.875" style="30" customWidth="1"/>
    <col min="10502" max="10502" width="5.875" style="30" customWidth="1"/>
    <col min="10503" max="10503" width="24" style="30" customWidth="1"/>
    <col min="10504" max="10504" width="13.625" style="30" customWidth="1"/>
    <col min="10505" max="10505" width="11.75" style="30" bestFit="1" customWidth="1"/>
    <col min="10506" max="10506" width="13.125" style="30" customWidth="1"/>
    <col min="10507" max="10507" width="11.75" style="30" customWidth="1"/>
    <col min="10508" max="10508" width="12" style="30" bestFit="1" customWidth="1"/>
    <col min="10509" max="10509" width="10.625" style="30" customWidth="1"/>
    <col min="10510" max="10510" width="13.5" style="30" bestFit="1" customWidth="1"/>
    <col min="10511" max="10511" width="10.875" style="30" bestFit="1" customWidth="1"/>
    <col min="10512" max="10512" width="12.875" style="30" customWidth="1"/>
    <col min="10513" max="10513" width="14.5" style="30" customWidth="1"/>
    <col min="10514" max="10514" width="6.375" style="30" customWidth="1"/>
    <col min="10515" max="10515" width="14.875" style="30" customWidth="1"/>
    <col min="10516" max="10516" width="4.375" style="30" customWidth="1"/>
    <col min="10517" max="10517" width="11.25" style="30" customWidth="1"/>
    <col min="10518" max="10518" width="10.25" style="30" customWidth="1"/>
    <col min="10519" max="10520" width="9.125" style="30" bestFit="1" customWidth="1"/>
    <col min="10521" max="10521" width="10.25" style="30" bestFit="1" customWidth="1"/>
    <col min="10522" max="10522" width="10.25" style="30" customWidth="1"/>
    <col min="10523" max="10755" width="14.125" style="30"/>
    <col min="10756" max="10756" width="4.75" style="30" customWidth="1"/>
    <col min="10757" max="10757" width="3.875" style="30" customWidth="1"/>
    <col min="10758" max="10758" width="5.875" style="30" customWidth="1"/>
    <col min="10759" max="10759" width="24" style="30" customWidth="1"/>
    <col min="10760" max="10760" width="13.625" style="30" customWidth="1"/>
    <col min="10761" max="10761" width="11.75" style="30" bestFit="1" customWidth="1"/>
    <col min="10762" max="10762" width="13.125" style="30" customWidth="1"/>
    <col min="10763" max="10763" width="11.75" style="30" customWidth="1"/>
    <col min="10764" max="10764" width="12" style="30" bestFit="1" customWidth="1"/>
    <col min="10765" max="10765" width="10.625" style="30" customWidth="1"/>
    <col min="10766" max="10766" width="13.5" style="30" bestFit="1" customWidth="1"/>
    <col min="10767" max="10767" width="10.875" style="30" bestFit="1" customWidth="1"/>
    <col min="10768" max="10768" width="12.875" style="30" customWidth="1"/>
    <col min="10769" max="10769" width="14.5" style="30" customWidth="1"/>
    <col min="10770" max="10770" width="6.375" style="30" customWidth="1"/>
    <col min="10771" max="10771" width="14.875" style="30" customWidth="1"/>
    <col min="10772" max="10772" width="4.375" style="30" customWidth="1"/>
    <col min="10773" max="10773" width="11.25" style="30" customWidth="1"/>
    <col min="10774" max="10774" width="10.25" style="30" customWidth="1"/>
    <col min="10775" max="10776" width="9.125" style="30" bestFit="1" customWidth="1"/>
    <col min="10777" max="10777" width="10.25" style="30" bestFit="1" customWidth="1"/>
    <col min="10778" max="10778" width="10.25" style="30" customWidth="1"/>
    <col min="10779" max="11011" width="14.125" style="30"/>
    <col min="11012" max="11012" width="4.75" style="30" customWidth="1"/>
    <col min="11013" max="11013" width="3.875" style="30" customWidth="1"/>
    <col min="11014" max="11014" width="5.875" style="30" customWidth="1"/>
    <col min="11015" max="11015" width="24" style="30" customWidth="1"/>
    <col min="11016" max="11016" width="13.625" style="30" customWidth="1"/>
    <col min="11017" max="11017" width="11.75" style="30" bestFit="1" customWidth="1"/>
    <col min="11018" max="11018" width="13.125" style="30" customWidth="1"/>
    <col min="11019" max="11019" width="11.75" style="30" customWidth="1"/>
    <col min="11020" max="11020" width="12" style="30" bestFit="1" customWidth="1"/>
    <col min="11021" max="11021" width="10.625" style="30" customWidth="1"/>
    <col min="11022" max="11022" width="13.5" style="30" bestFit="1" customWidth="1"/>
    <col min="11023" max="11023" width="10.875" style="30" bestFit="1" customWidth="1"/>
    <col min="11024" max="11024" width="12.875" style="30" customWidth="1"/>
    <col min="11025" max="11025" width="14.5" style="30" customWidth="1"/>
    <col min="11026" max="11026" width="6.375" style="30" customWidth="1"/>
    <col min="11027" max="11027" width="14.875" style="30" customWidth="1"/>
    <col min="11028" max="11028" width="4.375" style="30" customWidth="1"/>
    <col min="11029" max="11029" width="11.25" style="30" customWidth="1"/>
    <col min="11030" max="11030" width="10.25" style="30" customWidth="1"/>
    <col min="11031" max="11032" width="9.125" style="30" bestFit="1" customWidth="1"/>
    <col min="11033" max="11033" width="10.25" style="30" bestFit="1" customWidth="1"/>
    <col min="11034" max="11034" width="10.25" style="30" customWidth="1"/>
    <col min="11035" max="11267" width="14.125" style="30"/>
    <col min="11268" max="11268" width="4.75" style="30" customWidth="1"/>
    <col min="11269" max="11269" width="3.875" style="30" customWidth="1"/>
    <col min="11270" max="11270" width="5.875" style="30" customWidth="1"/>
    <col min="11271" max="11271" width="24" style="30" customWidth="1"/>
    <col min="11272" max="11272" width="13.625" style="30" customWidth="1"/>
    <col min="11273" max="11273" width="11.75" style="30" bestFit="1" customWidth="1"/>
    <col min="11274" max="11274" width="13.125" style="30" customWidth="1"/>
    <col min="11275" max="11275" width="11.75" style="30" customWidth="1"/>
    <col min="11276" max="11276" width="12" style="30" bestFit="1" customWidth="1"/>
    <col min="11277" max="11277" width="10.625" style="30" customWidth="1"/>
    <col min="11278" max="11278" width="13.5" style="30" bestFit="1" customWidth="1"/>
    <col min="11279" max="11279" width="10.875" style="30" bestFit="1" customWidth="1"/>
    <col min="11280" max="11280" width="12.875" style="30" customWidth="1"/>
    <col min="11281" max="11281" width="14.5" style="30" customWidth="1"/>
    <col min="11282" max="11282" width="6.375" style="30" customWidth="1"/>
    <col min="11283" max="11283" width="14.875" style="30" customWidth="1"/>
    <col min="11284" max="11284" width="4.375" style="30" customWidth="1"/>
    <col min="11285" max="11285" width="11.25" style="30" customWidth="1"/>
    <col min="11286" max="11286" width="10.25" style="30" customWidth="1"/>
    <col min="11287" max="11288" width="9.125" style="30" bestFit="1" customWidth="1"/>
    <col min="11289" max="11289" width="10.25" style="30" bestFit="1" customWidth="1"/>
    <col min="11290" max="11290" width="10.25" style="30" customWidth="1"/>
    <col min="11291" max="11523" width="14.125" style="30"/>
    <col min="11524" max="11524" width="4.75" style="30" customWidth="1"/>
    <col min="11525" max="11525" width="3.875" style="30" customWidth="1"/>
    <col min="11526" max="11526" width="5.875" style="30" customWidth="1"/>
    <col min="11527" max="11527" width="24" style="30" customWidth="1"/>
    <col min="11528" max="11528" width="13.625" style="30" customWidth="1"/>
    <col min="11529" max="11529" width="11.75" style="30" bestFit="1" customWidth="1"/>
    <col min="11530" max="11530" width="13.125" style="30" customWidth="1"/>
    <col min="11531" max="11531" width="11.75" style="30" customWidth="1"/>
    <col min="11532" max="11532" width="12" style="30" bestFit="1" customWidth="1"/>
    <col min="11533" max="11533" width="10.625" style="30" customWidth="1"/>
    <col min="11534" max="11534" width="13.5" style="30" bestFit="1" customWidth="1"/>
    <col min="11535" max="11535" width="10.875" style="30" bestFit="1" customWidth="1"/>
    <col min="11536" max="11536" width="12.875" style="30" customWidth="1"/>
    <col min="11537" max="11537" width="14.5" style="30" customWidth="1"/>
    <col min="11538" max="11538" width="6.375" style="30" customWidth="1"/>
    <col min="11539" max="11539" width="14.875" style="30" customWidth="1"/>
    <col min="11540" max="11540" width="4.375" style="30" customWidth="1"/>
    <col min="11541" max="11541" width="11.25" style="30" customWidth="1"/>
    <col min="11542" max="11542" width="10.25" style="30" customWidth="1"/>
    <col min="11543" max="11544" width="9.125" style="30" bestFit="1" customWidth="1"/>
    <col min="11545" max="11545" width="10.25" style="30" bestFit="1" customWidth="1"/>
    <col min="11546" max="11546" width="10.25" style="30" customWidth="1"/>
    <col min="11547" max="11779" width="14.125" style="30"/>
    <col min="11780" max="11780" width="4.75" style="30" customWidth="1"/>
    <col min="11781" max="11781" width="3.875" style="30" customWidth="1"/>
    <col min="11782" max="11782" width="5.875" style="30" customWidth="1"/>
    <col min="11783" max="11783" width="24" style="30" customWidth="1"/>
    <col min="11784" max="11784" width="13.625" style="30" customWidth="1"/>
    <col min="11785" max="11785" width="11.75" style="30" bestFit="1" customWidth="1"/>
    <col min="11786" max="11786" width="13.125" style="30" customWidth="1"/>
    <col min="11787" max="11787" width="11.75" style="30" customWidth="1"/>
    <col min="11788" max="11788" width="12" style="30" bestFit="1" customWidth="1"/>
    <col min="11789" max="11789" width="10.625" style="30" customWidth="1"/>
    <col min="11790" max="11790" width="13.5" style="30" bestFit="1" customWidth="1"/>
    <col min="11791" max="11791" width="10.875" style="30" bestFit="1" customWidth="1"/>
    <col min="11792" max="11792" width="12.875" style="30" customWidth="1"/>
    <col min="11793" max="11793" width="14.5" style="30" customWidth="1"/>
    <col min="11794" max="11794" width="6.375" style="30" customWidth="1"/>
    <col min="11795" max="11795" width="14.875" style="30" customWidth="1"/>
    <col min="11796" max="11796" width="4.375" style="30" customWidth="1"/>
    <col min="11797" max="11797" width="11.25" style="30" customWidth="1"/>
    <col min="11798" max="11798" width="10.25" style="30" customWidth="1"/>
    <col min="11799" max="11800" width="9.125" style="30" bestFit="1" customWidth="1"/>
    <col min="11801" max="11801" width="10.25" style="30" bestFit="1" customWidth="1"/>
    <col min="11802" max="11802" width="10.25" style="30" customWidth="1"/>
    <col min="11803" max="12035" width="14.125" style="30"/>
    <col min="12036" max="12036" width="4.75" style="30" customWidth="1"/>
    <col min="12037" max="12037" width="3.875" style="30" customWidth="1"/>
    <col min="12038" max="12038" width="5.875" style="30" customWidth="1"/>
    <col min="12039" max="12039" width="24" style="30" customWidth="1"/>
    <col min="12040" max="12040" width="13.625" style="30" customWidth="1"/>
    <col min="12041" max="12041" width="11.75" style="30" bestFit="1" customWidth="1"/>
    <col min="12042" max="12042" width="13.125" style="30" customWidth="1"/>
    <col min="12043" max="12043" width="11.75" style="30" customWidth="1"/>
    <col min="12044" max="12044" width="12" style="30" bestFit="1" customWidth="1"/>
    <col min="12045" max="12045" width="10.625" style="30" customWidth="1"/>
    <col min="12046" max="12046" width="13.5" style="30" bestFit="1" customWidth="1"/>
    <col min="12047" max="12047" width="10.875" style="30" bestFit="1" customWidth="1"/>
    <col min="12048" max="12048" width="12.875" style="30" customWidth="1"/>
    <col min="12049" max="12049" width="14.5" style="30" customWidth="1"/>
    <col min="12050" max="12050" width="6.375" style="30" customWidth="1"/>
    <col min="12051" max="12051" width="14.875" style="30" customWidth="1"/>
    <col min="12052" max="12052" width="4.375" style="30" customWidth="1"/>
    <col min="12053" max="12053" width="11.25" style="30" customWidth="1"/>
    <col min="12054" max="12054" width="10.25" style="30" customWidth="1"/>
    <col min="12055" max="12056" width="9.125" style="30" bestFit="1" customWidth="1"/>
    <col min="12057" max="12057" width="10.25" style="30" bestFit="1" customWidth="1"/>
    <col min="12058" max="12058" width="10.25" style="30" customWidth="1"/>
    <col min="12059" max="12291" width="14.125" style="30"/>
    <col min="12292" max="12292" width="4.75" style="30" customWidth="1"/>
    <col min="12293" max="12293" width="3.875" style="30" customWidth="1"/>
    <col min="12294" max="12294" width="5.875" style="30" customWidth="1"/>
    <col min="12295" max="12295" width="24" style="30" customWidth="1"/>
    <col min="12296" max="12296" width="13.625" style="30" customWidth="1"/>
    <col min="12297" max="12297" width="11.75" style="30" bestFit="1" customWidth="1"/>
    <col min="12298" max="12298" width="13.125" style="30" customWidth="1"/>
    <col min="12299" max="12299" width="11.75" style="30" customWidth="1"/>
    <col min="12300" max="12300" width="12" style="30" bestFit="1" customWidth="1"/>
    <col min="12301" max="12301" width="10.625" style="30" customWidth="1"/>
    <col min="12302" max="12302" width="13.5" style="30" bestFit="1" customWidth="1"/>
    <col min="12303" max="12303" width="10.875" style="30" bestFit="1" customWidth="1"/>
    <col min="12304" max="12304" width="12.875" style="30" customWidth="1"/>
    <col min="12305" max="12305" width="14.5" style="30" customWidth="1"/>
    <col min="12306" max="12306" width="6.375" style="30" customWidth="1"/>
    <col min="12307" max="12307" width="14.875" style="30" customWidth="1"/>
    <col min="12308" max="12308" width="4.375" style="30" customWidth="1"/>
    <col min="12309" max="12309" width="11.25" style="30" customWidth="1"/>
    <col min="12310" max="12310" width="10.25" style="30" customWidth="1"/>
    <col min="12311" max="12312" width="9.125" style="30" bestFit="1" customWidth="1"/>
    <col min="12313" max="12313" width="10.25" style="30" bestFit="1" customWidth="1"/>
    <col min="12314" max="12314" width="10.25" style="30" customWidth="1"/>
    <col min="12315" max="12547" width="14.125" style="30"/>
    <col min="12548" max="12548" width="4.75" style="30" customWidth="1"/>
    <col min="12549" max="12549" width="3.875" style="30" customWidth="1"/>
    <col min="12550" max="12550" width="5.875" style="30" customWidth="1"/>
    <col min="12551" max="12551" width="24" style="30" customWidth="1"/>
    <col min="12552" max="12552" width="13.625" style="30" customWidth="1"/>
    <col min="12553" max="12553" width="11.75" style="30" bestFit="1" customWidth="1"/>
    <col min="12554" max="12554" width="13.125" style="30" customWidth="1"/>
    <col min="12555" max="12555" width="11.75" style="30" customWidth="1"/>
    <col min="12556" max="12556" width="12" style="30" bestFit="1" customWidth="1"/>
    <col min="12557" max="12557" width="10.625" style="30" customWidth="1"/>
    <col min="12558" max="12558" width="13.5" style="30" bestFit="1" customWidth="1"/>
    <col min="12559" max="12559" width="10.875" style="30" bestFit="1" customWidth="1"/>
    <col min="12560" max="12560" width="12.875" style="30" customWidth="1"/>
    <col min="12561" max="12561" width="14.5" style="30" customWidth="1"/>
    <col min="12562" max="12562" width="6.375" style="30" customWidth="1"/>
    <col min="12563" max="12563" width="14.875" style="30" customWidth="1"/>
    <col min="12564" max="12564" width="4.375" style="30" customWidth="1"/>
    <col min="12565" max="12565" width="11.25" style="30" customWidth="1"/>
    <col min="12566" max="12566" width="10.25" style="30" customWidth="1"/>
    <col min="12567" max="12568" width="9.125" style="30" bestFit="1" customWidth="1"/>
    <col min="12569" max="12569" width="10.25" style="30" bestFit="1" customWidth="1"/>
    <col min="12570" max="12570" width="10.25" style="30" customWidth="1"/>
    <col min="12571" max="12803" width="14.125" style="30"/>
    <col min="12804" max="12804" width="4.75" style="30" customWidth="1"/>
    <col min="12805" max="12805" width="3.875" style="30" customWidth="1"/>
    <col min="12806" max="12806" width="5.875" style="30" customWidth="1"/>
    <col min="12807" max="12807" width="24" style="30" customWidth="1"/>
    <col min="12808" max="12808" width="13.625" style="30" customWidth="1"/>
    <col min="12809" max="12809" width="11.75" style="30" bestFit="1" customWidth="1"/>
    <col min="12810" max="12810" width="13.125" style="30" customWidth="1"/>
    <col min="12811" max="12811" width="11.75" style="30" customWidth="1"/>
    <col min="12812" max="12812" width="12" style="30" bestFit="1" customWidth="1"/>
    <col min="12813" max="12813" width="10.625" style="30" customWidth="1"/>
    <col min="12814" max="12814" width="13.5" style="30" bestFit="1" customWidth="1"/>
    <col min="12815" max="12815" width="10.875" style="30" bestFit="1" customWidth="1"/>
    <col min="12816" max="12816" width="12.875" style="30" customWidth="1"/>
    <col min="12817" max="12817" width="14.5" style="30" customWidth="1"/>
    <col min="12818" max="12818" width="6.375" style="30" customWidth="1"/>
    <col min="12819" max="12819" width="14.875" style="30" customWidth="1"/>
    <col min="12820" max="12820" width="4.375" style="30" customWidth="1"/>
    <col min="12821" max="12821" width="11.25" style="30" customWidth="1"/>
    <col min="12822" max="12822" width="10.25" style="30" customWidth="1"/>
    <col min="12823" max="12824" width="9.125" style="30" bestFit="1" customWidth="1"/>
    <col min="12825" max="12825" width="10.25" style="30" bestFit="1" customWidth="1"/>
    <col min="12826" max="12826" width="10.25" style="30" customWidth="1"/>
    <col min="12827" max="13059" width="14.125" style="30"/>
    <col min="13060" max="13060" width="4.75" style="30" customWidth="1"/>
    <col min="13061" max="13061" width="3.875" style="30" customWidth="1"/>
    <col min="13062" max="13062" width="5.875" style="30" customWidth="1"/>
    <col min="13063" max="13063" width="24" style="30" customWidth="1"/>
    <col min="13064" max="13064" width="13.625" style="30" customWidth="1"/>
    <col min="13065" max="13065" width="11.75" style="30" bestFit="1" customWidth="1"/>
    <col min="13066" max="13066" width="13.125" style="30" customWidth="1"/>
    <col min="13067" max="13067" width="11.75" style="30" customWidth="1"/>
    <col min="13068" max="13068" width="12" style="30" bestFit="1" customWidth="1"/>
    <col min="13069" max="13069" width="10.625" style="30" customWidth="1"/>
    <col min="13070" max="13070" width="13.5" style="30" bestFit="1" customWidth="1"/>
    <col min="13071" max="13071" width="10.875" style="30" bestFit="1" customWidth="1"/>
    <col min="13072" max="13072" width="12.875" style="30" customWidth="1"/>
    <col min="13073" max="13073" width="14.5" style="30" customWidth="1"/>
    <col min="13074" max="13074" width="6.375" style="30" customWidth="1"/>
    <col min="13075" max="13075" width="14.875" style="30" customWidth="1"/>
    <col min="13076" max="13076" width="4.375" style="30" customWidth="1"/>
    <col min="13077" max="13077" width="11.25" style="30" customWidth="1"/>
    <col min="13078" max="13078" width="10.25" style="30" customWidth="1"/>
    <col min="13079" max="13080" width="9.125" style="30" bestFit="1" customWidth="1"/>
    <col min="13081" max="13081" width="10.25" style="30" bestFit="1" customWidth="1"/>
    <col min="13082" max="13082" width="10.25" style="30" customWidth="1"/>
    <col min="13083" max="13315" width="14.125" style="30"/>
    <col min="13316" max="13316" width="4.75" style="30" customWidth="1"/>
    <col min="13317" max="13317" width="3.875" style="30" customWidth="1"/>
    <col min="13318" max="13318" width="5.875" style="30" customWidth="1"/>
    <col min="13319" max="13319" width="24" style="30" customWidth="1"/>
    <col min="13320" max="13320" width="13.625" style="30" customWidth="1"/>
    <col min="13321" max="13321" width="11.75" style="30" bestFit="1" customWidth="1"/>
    <col min="13322" max="13322" width="13.125" style="30" customWidth="1"/>
    <col min="13323" max="13323" width="11.75" style="30" customWidth="1"/>
    <col min="13324" max="13324" width="12" style="30" bestFit="1" customWidth="1"/>
    <col min="13325" max="13325" width="10.625" style="30" customWidth="1"/>
    <col min="13326" max="13326" width="13.5" style="30" bestFit="1" customWidth="1"/>
    <col min="13327" max="13327" width="10.875" style="30" bestFit="1" customWidth="1"/>
    <col min="13328" max="13328" width="12.875" style="30" customWidth="1"/>
    <col min="13329" max="13329" width="14.5" style="30" customWidth="1"/>
    <col min="13330" max="13330" width="6.375" style="30" customWidth="1"/>
    <col min="13331" max="13331" width="14.875" style="30" customWidth="1"/>
    <col min="13332" max="13332" width="4.375" style="30" customWidth="1"/>
    <col min="13333" max="13333" width="11.25" style="30" customWidth="1"/>
    <col min="13334" max="13334" width="10.25" style="30" customWidth="1"/>
    <col min="13335" max="13336" width="9.125" style="30" bestFit="1" customWidth="1"/>
    <col min="13337" max="13337" width="10.25" style="30" bestFit="1" customWidth="1"/>
    <col min="13338" max="13338" width="10.25" style="30" customWidth="1"/>
    <col min="13339" max="13571" width="14.125" style="30"/>
    <col min="13572" max="13572" width="4.75" style="30" customWidth="1"/>
    <col min="13573" max="13573" width="3.875" style="30" customWidth="1"/>
    <col min="13574" max="13574" width="5.875" style="30" customWidth="1"/>
    <col min="13575" max="13575" width="24" style="30" customWidth="1"/>
    <col min="13576" max="13576" width="13.625" style="30" customWidth="1"/>
    <col min="13577" max="13577" width="11.75" style="30" bestFit="1" customWidth="1"/>
    <col min="13578" max="13578" width="13.125" style="30" customWidth="1"/>
    <col min="13579" max="13579" width="11.75" style="30" customWidth="1"/>
    <col min="13580" max="13580" width="12" style="30" bestFit="1" customWidth="1"/>
    <col min="13581" max="13581" width="10.625" style="30" customWidth="1"/>
    <col min="13582" max="13582" width="13.5" style="30" bestFit="1" customWidth="1"/>
    <col min="13583" max="13583" width="10.875" style="30" bestFit="1" customWidth="1"/>
    <col min="13584" max="13584" width="12.875" style="30" customWidth="1"/>
    <col min="13585" max="13585" width="14.5" style="30" customWidth="1"/>
    <col min="13586" max="13586" width="6.375" style="30" customWidth="1"/>
    <col min="13587" max="13587" width="14.875" style="30" customWidth="1"/>
    <col min="13588" max="13588" width="4.375" style="30" customWidth="1"/>
    <col min="13589" max="13589" width="11.25" style="30" customWidth="1"/>
    <col min="13590" max="13590" width="10.25" style="30" customWidth="1"/>
    <col min="13591" max="13592" width="9.125" style="30" bestFit="1" customWidth="1"/>
    <col min="13593" max="13593" width="10.25" style="30" bestFit="1" customWidth="1"/>
    <col min="13594" max="13594" width="10.25" style="30" customWidth="1"/>
    <col min="13595" max="13827" width="14.125" style="30"/>
    <col min="13828" max="13828" width="4.75" style="30" customWidth="1"/>
    <col min="13829" max="13829" width="3.875" style="30" customWidth="1"/>
    <col min="13830" max="13830" width="5.875" style="30" customWidth="1"/>
    <col min="13831" max="13831" width="24" style="30" customWidth="1"/>
    <col min="13832" max="13832" width="13.625" style="30" customWidth="1"/>
    <col min="13833" max="13833" width="11.75" style="30" bestFit="1" customWidth="1"/>
    <col min="13834" max="13834" width="13.125" style="30" customWidth="1"/>
    <col min="13835" max="13835" width="11.75" style="30" customWidth="1"/>
    <col min="13836" max="13836" width="12" style="30" bestFit="1" customWidth="1"/>
    <col min="13837" max="13837" width="10.625" style="30" customWidth="1"/>
    <col min="13838" max="13838" width="13.5" style="30" bestFit="1" customWidth="1"/>
    <col min="13839" max="13839" width="10.875" style="30" bestFit="1" customWidth="1"/>
    <col min="13840" max="13840" width="12.875" style="30" customWidth="1"/>
    <col min="13841" max="13841" width="14.5" style="30" customWidth="1"/>
    <col min="13842" max="13842" width="6.375" style="30" customWidth="1"/>
    <col min="13843" max="13843" width="14.875" style="30" customWidth="1"/>
    <col min="13844" max="13844" width="4.375" style="30" customWidth="1"/>
    <col min="13845" max="13845" width="11.25" style="30" customWidth="1"/>
    <col min="13846" max="13846" width="10.25" style="30" customWidth="1"/>
    <col min="13847" max="13848" width="9.125" style="30" bestFit="1" customWidth="1"/>
    <col min="13849" max="13849" width="10.25" style="30" bestFit="1" customWidth="1"/>
    <col min="13850" max="13850" width="10.25" style="30" customWidth="1"/>
    <col min="13851" max="14083" width="14.125" style="30"/>
    <col min="14084" max="14084" width="4.75" style="30" customWidth="1"/>
    <col min="14085" max="14085" width="3.875" style="30" customWidth="1"/>
    <col min="14086" max="14086" width="5.875" style="30" customWidth="1"/>
    <col min="14087" max="14087" width="24" style="30" customWidth="1"/>
    <col min="14088" max="14088" width="13.625" style="30" customWidth="1"/>
    <col min="14089" max="14089" width="11.75" style="30" bestFit="1" customWidth="1"/>
    <col min="14090" max="14090" width="13.125" style="30" customWidth="1"/>
    <col min="14091" max="14091" width="11.75" style="30" customWidth="1"/>
    <col min="14092" max="14092" width="12" style="30" bestFit="1" customWidth="1"/>
    <col min="14093" max="14093" width="10.625" style="30" customWidth="1"/>
    <col min="14094" max="14094" width="13.5" style="30" bestFit="1" customWidth="1"/>
    <col min="14095" max="14095" width="10.875" style="30" bestFit="1" customWidth="1"/>
    <col min="14096" max="14096" width="12.875" style="30" customWidth="1"/>
    <col min="14097" max="14097" width="14.5" style="30" customWidth="1"/>
    <col min="14098" max="14098" width="6.375" style="30" customWidth="1"/>
    <col min="14099" max="14099" width="14.875" style="30" customWidth="1"/>
    <col min="14100" max="14100" width="4.375" style="30" customWidth="1"/>
    <col min="14101" max="14101" width="11.25" style="30" customWidth="1"/>
    <col min="14102" max="14102" width="10.25" style="30" customWidth="1"/>
    <col min="14103" max="14104" width="9.125" style="30" bestFit="1" customWidth="1"/>
    <col min="14105" max="14105" width="10.25" style="30" bestFit="1" customWidth="1"/>
    <col min="14106" max="14106" width="10.25" style="30" customWidth="1"/>
    <col min="14107" max="14339" width="14.125" style="30"/>
    <col min="14340" max="14340" width="4.75" style="30" customWidth="1"/>
    <col min="14341" max="14341" width="3.875" style="30" customWidth="1"/>
    <col min="14342" max="14342" width="5.875" style="30" customWidth="1"/>
    <col min="14343" max="14343" width="24" style="30" customWidth="1"/>
    <col min="14344" max="14344" width="13.625" style="30" customWidth="1"/>
    <col min="14345" max="14345" width="11.75" style="30" bestFit="1" customWidth="1"/>
    <col min="14346" max="14346" width="13.125" style="30" customWidth="1"/>
    <col min="14347" max="14347" width="11.75" style="30" customWidth="1"/>
    <col min="14348" max="14348" width="12" style="30" bestFit="1" customWidth="1"/>
    <col min="14349" max="14349" width="10.625" style="30" customWidth="1"/>
    <col min="14350" max="14350" width="13.5" style="30" bestFit="1" customWidth="1"/>
    <col min="14351" max="14351" width="10.875" style="30" bestFit="1" customWidth="1"/>
    <col min="14352" max="14352" width="12.875" style="30" customWidth="1"/>
    <col min="14353" max="14353" width="14.5" style="30" customWidth="1"/>
    <col min="14354" max="14354" width="6.375" style="30" customWidth="1"/>
    <col min="14355" max="14355" width="14.875" style="30" customWidth="1"/>
    <col min="14356" max="14356" width="4.375" style="30" customWidth="1"/>
    <col min="14357" max="14357" width="11.25" style="30" customWidth="1"/>
    <col min="14358" max="14358" width="10.25" style="30" customWidth="1"/>
    <col min="14359" max="14360" width="9.125" style="30" bestFit="1" customWidth="1"/>
    <col min="14361" max="14361" width="10.25" style="30" bestFit="1" customWidth="1"/>
    <col min="14362" max="14362" width="10.25" style="30" customWidth="1"/>
    <col min="14363" max="14595" width="14.125" style="30"/>
    <col min="14596" max="14596" width="4.75" style="30" customWidth="1"/>
    <col min="14597" max="14597" width="3.875" style="30" customWidth="1"/>
    <col min="14598" max="14598" width="5.875" style="30" customWidth="1"/>
    <col min="14599" max="14599" width="24" style="30" customWidth="1"/>
    <col min="14600" max="14600" width="13.625" style="30" customWidth="1"/>
    <col min="14601" max="14601" width="11.75" style="30" bestFit="1" customWidth="1"/>
    <col min="14602" max="14602" width="13.125" style="30" customWidth="1"/>
    <col min="14603" max="14603" width="11.75" style="30" customWidth="1"/>
    <col min="14604" max="14604" width="12" style="30" bestFit="1" customWidth="1"/>
    <col min="14605" max="14605" width="10.625" style="30" customWidth="1"/>
    <col min="14606" max="14606" width="13.5" style="30" bestFit="1" customWidth="1"/>
    <col min="14607" max="14607" width="10.875" style="30" bestFit="1" customWidth="1"/>
    <col min="14608" max="14608" width="12.875" style="30" customWidth="1"/>
    <col min="14609" max="14609" width="14.5" style="30" customWidth="1"/>
    <col min="14610" max="14610" width="6.375" style="30" customWidth="1"/>
    <col min="14611" max="14611" width="14.875" style="30" customWidth="1"/>
    <col min="14612" max="14612" width="4.375" style="30" customWidth="1"/>
    <col min="14613" max="14613" width="11.25" style="30" customWidth="1"/>
    <col min="14614" max="14614" width="10.25" style="30" customWidth="1"/>
    <col min="14615" max="14616" width="9.125" style="30" bestFit="1" customWidth="1"/>
    <col min="14617" max="14617" width="10.25" style="30" bestFit="1" customWidth="1"/>
    <col min="14618" max="14618" width="10.25" style="30" customWidth="1"/>
    <col min="14619" max="14851" width="14.125" style="30"/>
    <col min="14852" max="14852" width="4.75" style="30" customWidth="1"/>
    <col min="14853" max="14853" width="3.875" style="30" customWidth="1"/>
    <col min="14854" max="14854" width="5.875" style="30" customWidth="1"/>
    <col min="14855" max="14855" width="24" style="30" customWidth="1"/>
    <col min="14856" max="14856" width="13.625" style="30" customWidth="1"/>
    <col min="14857" max="14857" width="11.75" style="30" bestFit="1" customWidth="1"/>
    <col min="14858" max="14858" width="13.125" style="30" customWidth="1"/>
    <col min="14859" max="14859" width="11.75" style="30" customWidth="1"/>
    <col min="14860" max="14860" width="12" style="30" bestFit="1" customWidth="1"/>
    <col min="14861" max="14861" width="10.625" style="30" customWidth="1"/>
    <col min="14862" max="14862" width="13.5" style="30" bestFit="1" customWidth="1"/>
    <col min="14863" max="14863" width="10.875" style="30" bestFit="1" customWidth="1"/>
    <col min="14864" max="14864" width="12.875" style="30" customWidth="1"/>
    <col min="14865" max="14865" width="14.5" style="30" customWidth="1"/>
    <col min="14866" max="14866" width="6.375" style="30" customWidth="1"/>
    <col min="14867" max="14867" width="14.875" style="30" customWidth="1"/>
    <col min="14868" max="14868" width="4.375" style="30" customWidth="1"/>
    <col min="14869" max="14869" width="11.25" style="30" customWidth="1"/>
    <col min="14870" max="14870" width="10.25" style="30" customWidth="1"/>
    <col min="14871" max="14872" width="9.125" style="30" bestFit="1" customWidth="1"/>
    <col min="14873" max="14873" width="10.25" style="30" bestFit="1" customWidth="1"/>
    <col min="14874" max="14874" width="10.25" style="30" customWidth="1"/>
    <col min="14875" max="15107" width="14.125" style="30"/>
    <col min="15108" max="15108" width="4.75" style="30" customWidth="1"/>
    <col min="15109" max="15109" width="3.875" style="30" customWidth="1"/>
    <col min="15110" max="15110" width="5.875" style="30" customWidth="1"/>
    <col min="15111" max="15111" width="24" style="30" customWidth="1"/>
    <col min="15112" max="15112" width="13.625" style="30" customWidth="1"/>
    <col min="15113" max="15113" width="11.75" style="30" bestFit="1" customWidth="1"/>
    <col min="15114" max="15114" width="13.125" style="30" customWidth="1"/>
    <col min="15115" max="15115" width="11.75" style="30" customWidth="1"/>
    <col min="15116" max="15116" width="12" style="30" bestFit="1" customWidth="1"/>
    <col min="15117" max="15117" width="10.625" style="30" customWidth="1"/>
    <col min="15118" max="15118" width="13.5" style="30" bestFit="1" customWidth="1"/>
    <col min="15119" max="15119" width="10.875" style="30" bestFit="1" customWidth="1"/>
    <col min="15120" max="15120" width="12.875" style="30" customWidth="1"/>
    <col min="15121" max="15121" width="14.5" style="30" customWidth="1"/>
    <col min="15122" max="15122" width="6.375" style="30" customWidth="1"/>
    <col min="15123" max="15123" width="14.875" style="30" customWidth="1"/>
    <col min="15124" max="15124" width="4.375" style="30" customWidth="1"/>
    <col min="15125" max="15125" width="11.25" style="30" customWidth="1"/>
    <col min="15126" max="15126" width="10.25" style="30" customWidth="1"/>
    <col min="15127" max="15128" width="9.125" style="30" bestFit="1" customWidth="1"/>
    <col min="15129" max="15129" width="10.25" style="30" bestFit="1" customWidth="1"/>
    <col min="15130" max="15130" width="10.25" style="30" customWidth="1"/>
    <col min="15131" max="15363" width="14.125" style="30"/>
    <col min="15364" max="15364" width="4.75" style="30" customWidth="1"/>
    <col min="15365" max="15365" width="3.875" style="30" customWidth="1"/>
    <col min="15366" max="15366" width="5.875" style="30" customWidth="1"/>
    <col min="15367" max="15367" width="24" style="30" customWidth="1"/>
    <col min="15368" max="15368" width="13.625" style="30" customWidth="1"/>
    <col min="15369" max="15369" width="11.75" style="30" bestFit="1" customWidth="1"/>
    <col min="15370" max="15370" width="13.125" style="30" customWidth="1"/>
    <col min="15371" max="15371" width="11.75" style="30" customWidth="1"/>
    <col min="15372" max="15372" width="12" style="30" bestFit="1" customWidth="1"/>
    <col min="15373" max="15373" width="10.625" style="30" customWidth="1"/>
    <col min="15374" max="15374" width="13.5" style="30" bestFit="1" customWidth="1"/>
    <col min="15375" max="15375" width="10.875" style="30" bestFit="1" customWidth="1"/>
    <col min="15376" max="15376" width="12.875" style="30" customWidth="1"/>
    <col min="15377" max="15377" width="14.5" style="30" customWidth="1"/>
    <col min="15378" max="15378" width="6.375" style="30" customWidth="1"/>
    <col min="15379" max="15379" width="14.875" style="30" customWidth="1"/>
    <col min="15380" max="15380" width="4.375" style="30" customWidth="1"/>
    <col min="15381" max="15381" width="11.25" style="30" customWidth="1"/>
    <col min="15382" max="15382" width="10.25" style="30" customWidth="1"/>
    <col min="15383" max="15384" width="9.125" style="30" bestFit="1" customWidth="1"/>
    <col min="15385" max="15385" width="10.25" style="30" bestFit="1" customWidth="1"/>
    <col min="15386" max="15386" width="10.25" style="30" customWidth="1"/>
    <col min="15387" max="15619" width="14.125" style="30"/>
    <col min="15620" max="15620" width="4.75" style="30" customWidth="1"/>
    <col min="15621" max="15621" width="3.875" style="30" customWidth="1"/>
    <col min="15622" max="15622" width="5.875" style="30" customWidth="1"/>
    <col min="15623" max="15623" width="24" style="30" customWidth="1"/>
    <col min="15624" max="15624" width="13.625" style="30" customWidth="1"/>
    <col min="15625" max="15625" width="11.75" style="30" bestFit="1" customWidth="1"/>
    <col min="15626" max="15626" width="13.125" style="30" customWidth="1"/>
    <col min="15627" max="15627" width="11.75" style="30" customWidth="1"/>
    <col min="15628" max="15628" width="12" style="30" bestFit="1" customWidth="1"/>
    <col min="15629" max="15629" width="10.625" style="30" customWidth="1"/>
    <col min="15630" max="15630" width="13.5" style="30" bestFit="1" customWidth="1"/>
    <col min="15631" max="15631" width="10.875" style="30" bestFit="1" customWidth="1"/>
    <col min="15632" max="15632" width="12.875" style="30" customWidth="1"/>
    <col min="15633" max="15633" width="14.5" style="30" customWidth="1"/>
    <col min="15634" max="15634" width="6.375" style="30" customWidth="1"/>
    <col min="15635" max="15635" width="14.875" style="30" customWidth="1"/>
    <col min="15636" max="15636" width="4.375" style="30" customWidth="1"/>
    <col min="15637" max="15637" width="11.25" style="30" customWidth="1"/>
    <col min="15638" max="15638" width="10.25" style="30" customWidth="1"/>
    <col min="15639" max="15640" width="9.125" style="30" bestFit="1" customWidth="1"/>
    <col min="15641" max="15641" width="10.25" style="30" bestFit="1" customWidth="1"/>
    <col min="15642" max="15642" width="10.25" style="30" customWidth="1"/>
    <col min="15643" max="15875" width="14.125" style="30"/>
    <col min="15876" max="15876" width="4.75" style="30" customWidth="1"/>
    <col min="15877" max="15877" width="3.875" style="30" customWidth="1"/>
    <col min="15878" max="15878" width="5.875" style="30" customWidth="1"/>
    <col min="15879" max="15879" width="24" style="30" customWidth="1"/>
    <col min="15880" max="15880" width="13.625" style="30" customWidth="1"/>
    <col min="15881" max="15881" width="11.75" style="30" bestFit="1" customWidth="1"/>
    <col min="15882" max="15882" width="13.125" style="30" customWidth="1"/>
    <col min="15883" max="15883" width="11.75" style="30" customWidth="1"/>
    <col min="15884" max="15884" width="12" style="30" bestFit="1" customWidth="1"/>
    <col min="15885" max="15885" width="10.625" style="30" customWidth="1"/>
    <col min="15886" max="15886" width="13.5" style="30" bestFit="1" customWidth="1"/>
    <col min="15887" max="15887" width="10.875" style="30" bestFit="1" customWidth="1"/>
    <col min="15888" max="15888" width="12.875" style="30" customWidth="1"/>
    <col min="15889" max="15889" width="14.5" style="30" customWidth="1"/>
    <col min="15890" max="15890" width="6.375" style="30" customWidth="1"/>
    <col min="15891" max="15891" width="14.875" style="30" customWidth="1"/>
    <col min="15892" max="15892" width="4.375" style="30" customWidth="1"/>
    <col min="15893" max="15893" width="11.25" style="30" customWidth="1"/>
    <col min="15894" max="15894" width="10.25" style="30" customWidth="1"/>
    <col min="15895" max="15896" width="9.125" style="30" bestFit="1" customWidth="1"/>
    <col min="15897" max="15897" width="10.25" style="30" bestFit="1" customWidth="1"/>
    <col min="15898" max="15898" width="10.25" style="30" customWidth="1"/>
    <col min="15899" max="16131" width="14.125" style="30"/>
    <col min="16132" max="16132" width="4.75" style="30" customWidth="1"/>
    <col min="16133" max="16133" width="3.875" style="30" customWidth="1"/>
    <col min="16134" max="16134" width="5.875" style="30" customWidth="1"/>
    <col min="16135" max="16135" width="24" style="30" customWidth="1"/>
    <col min="16136" max="16136" width="13.625" style="30" customWidth="1"/>
    <col min="16137" max="16137" width="11.75" style="30" bestFit="1" customWidth="1"/>
    <col min="16138" max="16138" width="13.125" style="30" customWidth="1"/>
    <col min="16139" max="16139" width="11.75" style="30" customWidth="1"/>
    <col min="16140" max="16140" width="12" style="30" bestFit="1" customWidth="1"/>
    <col min="16141" max="16141" width="10.625" style="30" customWidth="1"/>
    <col min="16142" max="16142" width="13.5" style="30" bestFit="1" customWidth="1"/>
    <col min="16143" max="16143" width="10.875" style="30" bestFit="1" customWidth="1"/>
    <col min="16144" max="16144" width="12.875" style="30" customWidth="1"/>
    <col min="16145" max="16145" width="14.5" style="30" customWidth="1"/>
    <col min="16146" max="16146" width="6.375" style="30" customWidth="1"/>
    <col min="16147" max="16147" width="14.875" style="30" customWidth="1"/>
    <col min="16148" max="16148" width="4.375" style="30" customWidth="1"/>
    <col min="16149" max="16149" width="11.25" style="30" customWidth="1"/>
    <col min="16150" max="16150" width="10.25" style="30" customWidth="1"/>
    <col min="16151" max="16152" width="9.125" style="30" bestFit="1" customWidth="1"/>
    <col min="16153" max="16153" width="10.25" style="30" bestFit="1" customWidth="1"/>
    <col min="16154" max="16154" width="10.25" style="30" customWidth="1"/>
    <col min="16155" max="16384" width="14.125" style="30"/>
  </cols>
  <sheetData>
    <row r="1" spans="1:27" s="5" customFormat="1" ht="26.25" x14ac:dyDescent="0.4">
      <c r="A1" s="168" t="s">
        <v>36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"/>
      <c r="U1" s="2"/>
      <c r="V1" s="3"/>
      <c r="W1" s="2"/>
      <c r="X1" s="2"/>
      <c r="Y1" s="2"/>
      <c r="Z1" s="2"/>
      <c r="AA1" s="4"/>
    </row>
    <row r="2" spans="1:27" s="11" customFormat="1" ht="101.25" x14ac:dyDescent="0.2">
      <c r="A2" s="44" t="s">
        <v>1</v>
      </c>
      <c r="B2" s="45" t="s">
        <v>2</v>
      </c>
      <c r="C2" s="56" t="s">
        <v>30</v>
      </c>
      <c r="D2" s="44" t="s">
        <v>3</v>
      </c>
      <c r="E2" s="46" t="s">
        <v>18</v>
      </c>
      <c r="F2" s="47" t="s">
        <v>19</v>
      </c>
      <c r="G2" s="47" t="s">
        <v>166</v>
      </c>
      <c r="H2" s="47" t="s">
        <v>34</v>
      </c>
      <c r="I2" s="47" t="s">
        <v>44</v>
      </c>
      <c r="J2" s="47" t="s">
        <v>20</v>
      </c>
      <c r="K2" s="47" t="s">
        <v>33</v>
      </c>
      <c r="L2" s="47" t="s">
        <v>26</v>
      </c>
      <c r="M2" s="47" t="s">
        <v>39</v>
      </c>
      <c r="N2" s="47" t="s">
        <v>27</v>
      </c>
      <c r="O2" s="47" t="s">
        <v>165</v>
      </c>
      <c r="P2" s="47" t="s">
        <v>35</v>
      </c>
      <c r="Q2" s="47" t="s">
        <v>43</v>
      </c>
      <c r="R2" s="47" t="s">
        <v>28</v>
      </c>
      <c r="S2" s="46" t="s">
        <v>13</v>
      </c>
      <c r="T2" s="7"/>
      <c r="U2" s="8"/>
      <c r="V2" s="9"/>
      <c r="W2" s="8"/>
      <c r="X2" s="8"/>
      <c r="Y2" s="8"/>
      <c r="Z2" s="8"/>
      <c r="AA2" s="10"/>
    </row>
    <row r="3" spans="1:27" s="14" customFormat="1" x14ac:dyDescent="0.3">
      <c r="A3" s="70" t="s">
        <v>14</v>
      </c>
      <c r="B3" s="71" t="s">
        <v>37</v>
      </c>
      <c r="C3" s="71" t="s">
        <v>38</v>
      </c>
      <c r="D3" s="149" t="s">
        <v>42</v>
      </c>
      <c r="E3" s="15"/>
      <c r="F3" s="43">
        <v>59900</v>
      </c>
      <c r="G3" s="15"/>
      <c r="H3" s="43">
        <v>10000</v>
      </c>
      <c r="I3" s="43">
        <v>19000</v>
      </c>
      <c r="J3" s="15"/>
      <c r="K3" s="43">
        <v>9375</v>
      </c>
      <c r="L3" s="43">
        <v>30600</v>
      </c>
      <c r="M3" s="43">
        <v>22000</v>
      </c>
      <c r="N3" s="43">
        <v>2140</v>
      </c>
      <c r="O3" s="43">
        <v>8000</v>
      </c>
      <c r="P3" s="43">
        <f>48250-O3</f>
        <v>40250</v>
      </c>
      <c r="Q3" s="43">
        <v>12000</v>
      </c>
      <c r="R3" s="43"/>
      <c r="S3" s="43">
        <f>SUM(E3:R3)</f>
        <v>213265</v>
      </c>
      <c r="T3" s="12"/>
      <c r="U3" s="13"/>
      <c r="V3" s="16"/>
      <c r="W3" s="13"/>
      <c r="X3" s="13"/>
      <c r="Y3" s="13"/>
      <c r="Z3" s="13"/>
      <c r="AA3" s="13"/>
    </row>
    <row r="4" spans="1:27" s="14" customFormat="1" x14ac:dyDescent="0.3">
      <c r="A4" s="72"/>
      <c r="B4" s="72"/>
      <c r="C4" s="72"/>
      <c r="D4" s="159" t="s">
        <v>42</v>
      </c>
      <c r="E4" s="15"/>
      <c r="F4" s="43"/>
      <c r="G4" s="43"/>
      <c r="H4" s="43"/>
      <c r="I4" s="43"/>
      <c r="J4" s="43">
        <v>10000</v>
      </c>
      <c r="K4" s="43"/>
      <c r="L4" s="43"/>
      <c r="M4" s="43"/>
      <c r="N4" s="43"/>
      <c r="O4" s="43"/>
      <c r="P4" s="43"/>
      <c r="Q4" s="43"/>
      <c r="R4" s="43"/>
      <c r="S4" s="43">
        <f>SUM(E4:R4)</f>
        <v>10000</v>
      </c>
      <c r="T4" s="12"/>
      <c r="U4" s="13"/>
      <c r="V4" s="16"/>
      <c r="W4" s="13"/>
      <c r="X4" s="13"/>
      <c r="Y4" s="13"/>
      <c r="Z4" s="13"/>
      <c r="AA4" s="13"/>
    </row>
    <row r="5" spans="1:27" s="22" customFormat="1" ht="23.25" x14ac:dyDescent="0.35">
      <c r="A5" s="72"/>
      <c r="B5" s="72"/>
      <c r="C5" s="72"/>
      <c r="D5" s="159" t="s">
        <v>42</v>
      </c>
      <c r="E5" s="17"/>
      <c r="F5" s="43"/>
      <c r="G5" s="43"/>
      <c r="H5" s="43"/>
      <c r="I5" s="43"/>
      <c r="J5" s="73"/>
      <c r="K5" s="74"/>
      <c r="L5" s="73"/>
      <c r="M5" s="73"/>
      <c r="N5" s="43"/>
      <c r="O5" s="73"/>
      <c r="P5" s="73"/>
      <c r="Q5" s="73"/>
      <c r="R5" s="43">
        <v>29836</v>
      </c>
      <c r="S5" s="43">
        <f>SUM(E5:R5)</f>
        <v>29836</v>
      </c>
      <c r="T5" s="19"/>
      <c r="U5" s="20"/>
      <c r="V5" s="21"/>
      <c r="W5" s="20"/>
      <c r="X5" s="20"/>
      <c r="Y5" s="20"/>
      <c r="Z5" s="20"/>
      <c r="AA5" s="13"/>
    </row>
    <row r="6" spans="1:27" s="22" customFormat="1" x14ac:dyDescent="0.3">
      <c r="A6" s="80" t="s">
        <v>140</v>
      </c>
      <c r="B6" s="81" t="s">
        <v>45</v>
      </c>
      <c r="C6" s="81" t="s">
        <v>163</v>
      </c>
      <c r="D6" s="82" t="s">
        <v>164</v>
      </c>
      <c r="E6" s="83"/>
      <c r="F6" s="83">
        <v>29950</v>
      </c>
      <c r="G6" s="83"/>
      <c r="H6" s="83">
        <v>5000</v>
      </c>
      <c r="I6" s="83">
        <v>9500</v>
      </c>
      <c r="J6" s="83"/>
      <c r="K6" s="84">
        <v>4687.5</v>
      </c>
      <c r="L6" s="84"/>
      <c r="M6" s="84"/>
      <c r="N6" s="84">
        <v>1120</v>
      </c>
      <c r="O6" s="85">
        <v>4000</v>
      </c>
      <c r="P6" s="85">
        <v>16250</v>
      </c>
      <c r="Q6" s="85">
        <v>6000</v>
      </c>
      <c r="R6" s="85"/>
      <c r="S6" s="142"/>
      <c r="T6" s="19"/>
      <c r="U6" s="20"/>
      <c r="V6" s="21"/>
      <c r="W6" s="20"/>
      <c r="X6" s="20"/>
      <c r="Y6" s="20"/>
      <c r="Z6" s="20"/>
      <c r="AA6" s="13"/>
    </row>
    <row r="7" spans="1:27" s="5" customFormat="1" x14ac:dyDescent="0.3">
      <c r="A7" s="48"/>
      <c r="B7" s="49"/>
      <c r="C7" s="49"/>
      <c r="D7" s="50" t="s">
        <v>15</v>
      </c>
      <c r="E7" s="51">
        <f>SUM(E3:E5)</f>
        <v>0</v>
      </c>
      <c r="F7" s="51">
        <v>89850</v>
      </c>
      <c r="G7" s="51">
        <f>SUM(G3:G5)</f>
        <v>0</v>
      </c>
      <c r="H7" s="51">
        <v>15000</v>
      </c>
      <c r="I7" s="51">
        <v>28500</v>
      </c>
      <c r="J7" s="51">
        <f>SUM(J3:J6)</f>
        <v>10000</v>
      </c>
      <c r="K7" s="51">
        <v>14062.5</v>
      </c>
      <c r="L7" s="51">
        <f t="shared" ref="L7:S7" si="0">SUM(L3:L5)</f>
        <v>30600</v>
      </c>
      <c r="M7" s="51">
        <f t="shared" si="0"/>
        <v>22000</v>
      </c>
      <c r="N7" s="51">
        <v>3260</v>
      </c>
      <c r="O7" s="51">
        <v>12000</v>
      </c>
      <c r="P7" s="51">
        <v>56500</v>
      </c>
      <c r="Q7" s="51">
        <v>18000</v>
      </c>
      <c r="R7" s="51">
        <f t="shared" si="0"/>
        <v>29836</v>
      </c>
      <c r="S7" s="51">
        <f t="shared" si="0"/>
        <v>253101</v>
      </c>
      <c r="T7" s="23"/>
      <c r="U7" s="55">
        <f>+S7+งบปกติ!T8</f>
        <v>2172301</v>
      </c>
      <c r="V7" s="3"/>
      <c r="W7" s="2"/>
      <c r="X7" s="2"/>
      <c r="Y7" s="2"/>
      <c r="Z7" s="2"/>
      <c r="AA7" s="4"/>
    </row>
    <row r="8" spans="1:27" x14ac:dyDescent="0.3">
      <c r="A8" s="152" t="s">
        <v>50</v>
      </c>
      <c r="B8" s="32" t="s">
        <v>61</v>
      </c>
      <c r="C8" s="32" t="s">
        <v>62</v>
      </c>
      <c r="D8" s="155" t="s">
        <v>80</v>
      </c>
      <c r="E8" s="26"/>
      <c r="F8" s="26">
        <v>15520</v>
      </c>
      <c r="G8" s="26"/>
      <c r="H8" s="26"/>
      <c r="I8" s="26"/>
      <c r="J8" s="26"/>
      <c r="K8" s="26"/>
      <c r="L8" s="26"/>
      <c r="M8" s="25"/>
      <c r="N8" s="25"/>
      <c r="O8" s="25"/>
      <c r="P8" s="25"/>
      <c r="Q8" s="25"/>
      <c r="R8" s="25"/>
      <c r="S8" s="26">
        <f t="shared" ref="S8:S18" si="1">SUM(E8:R8)</f>
        <v>15520</v>
      </c>
      <c r="T8" s="27"/>
    </row>
    <row r="9" spans="1:27" x14ac:dyDescent="0.3">
      <c r="A9" s="31" t="s">
        <v>88</v>
      </c>
      <c r="B9" s="32" t="s">
        <v>54</v>
      </c>
      <c r="C9" s="32" t="s">
        <v>96</v>
      </c>
      <c r="D9" s="75" t="s">
        <v>97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>
        <v>15840</v>
      </c>
      <c r="Q9" s="26"/>
      <c r="R9" s="26"/>
      <c r="S9" s="26">
        <f t="shared" si="1"/>
        <v>15840</v>
      </c>
      <c r="T9" s="27"/>
    </row>
    <row r="10" spans="1:27" x14ac:dyDescent="0.3">
      <c r="A10" s="156"/>
      <c r="B10" s="157"/>
      <c r="C10" s="157"/>
      <c r="D10" s="158" t="s">
        <v>80</v>
      </c>
      <c r="E10" s="25"/>
      <c r="F10" s="25"/>
      <c r="G10" s="25"/>
      <c r="H10" s="25">
        <v>10000</v>
      </c>
      <c r="I10" s="25"/>
      <c r="J10" s="25"/>
      <c r="K10" s="25"/>
      <c r="L10" s="26"/>
      <c r="M10" s="26"/>
      <c r="N10" s="26"/>
      <c r="O10" s="26"/>
      <c r="P10" s="26"/>
      <c r="Q10" s="26"/>
      <c r="R10" s="26"/>
      <c r="S10" s="26">
        <f t="shared" si="1"/>
        <v>10000</v>
      </c>
      <c r="T10" s="27"/>
      <c r="AA10" s="28"/>
    </row>
    <row r="11" spans="1:27" ht="23.25" x14ac:dyDescent="0.35">
      <c r="A11" s="111" t="s">
        <v>68</v>
      </c>
      <c r="B11" s="112" t="s">
        <v>52</v>
      </c>
      <c r="C11" s="112" t="s">
        <v>86</v>
      </c>
      <c r="D11" s="108" t="s">
        <v>47</v>
      </c>
      <c r="E11" s="110"/>
      <c r="F11" s="26"/>
      <c r="G11" s="26"/>
      <c r="H11" s="26"/>
      <c r="I11" s="26"/>
      <c r="J11" s="26"/>
      <c r="K11" s="26"/>
      <c r="L11" s="26">
        <v>16480</v>
      </c>
      <c r="M11" s="26"/>
      <c r="N11" s="26"/>
      <c r="O11" s="26"/>
      <c r="P11" s="26"/>
      <c r="Q11" s="26"/>
      <c r="R11" s="26"/>
      <c r="S11" s="26">
        <f>SUM(F11:R11)</f>
        <v>16480</v>
      </c>
      <c r="T11" s="27"/>
    </row>
    <row r="12" spans="1:27" x14ac:dyDescent="0.3">
      <c r="A12" s="31" t="s">
        <v>88</v>
      </c>
      <c r="B12" s="32" t="s">
        <v>96</v>
      </c>
      <c r="C12" s="32" t="s">
        <v>98</v>
      </c>
      <c r="D12" s="143" t="s">
        <v>99</v>
      </c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>
        <v>29836</v>
      </c>
      <c r="S12" s="26">
        <f t="shared" si="1"/>
        <v>29836</v>
      </c>
      <c r="T12" s="27"/>
    </row>
    <row r="13" spans="1:27" x14ac:dyDescent="0.3">
      <c r="A13" s="128" t="s">
        <v>88</v>
      </c>
      <c r="B13" s="144" t="s">
        <v>100</v>
      </c>
      <c r="C13" s="144" t="s">
        <v>101</v>
      </c>
      <c r="D13" s="145" t="s">
        <v>102</v>
      </c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>
        <v>4000</v>
      </c>
      <c r="P13" s="141"/>
      <c r="Q13" s="141"/>
      <c r="R13" s="141"/>
      <c r="S13" s="42">
        <f>SUM(E13:R13)</f>
        <v>4000</v>
      </c>
      <c r="T13" s="27"/>
    </row>
    <row r="14" spans="1:27" x14ac:dyDescent="0.3">
      <c r="A14" s="31"/>
      <c r="B14" s="32"/>
      <c r="C14" s="32"/>
      <c r="D14" s="143" t="s">
        <v>103</v>
      </c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>
        <v>4000</v>
      </c>
      <c r="P14" s="26"/>
      <c r="Q14" s="26"/>
      <c r="R14" s="26"/>
      <c r="S14" s="26">
        <f>SUM(E14:R14)</f>
        <v>4000</v>
      </c>
      <c r="T14" s="27"/>
    </row>
    <row r="15" spans="1:27" x14ac:dyDescent="0.3">
      <c r="A15" s="160" t="s">
        <v>68</v>
      </c>
      <c r="B15" s="24" t="s">
        <v>95</v>
      </c>
      <c r="C15" s="24" t="s">
        <v>104</v>
      </c>
      <c r="D15" s="79" t="s">
        <v>107</v>
      </c>
      <c r="E15" s="25"/>
      <c r="F15" s="25"/>
      <c r="G15" s="25"/>
      <c r="H15" s="25"/>
      <c r="I15" s="25">
        <v>12416</v>
      </c>
      <c r="J15" s="30"/>
      <c r="K15" s="25"/>
      <c r="L15" s="25"/>
      <c r="M15" s="25"/>
      <c r="N15" s="25"/>
      <c r="O15" s="25"/>
      <c r="Q15" s="25"/>
      <c r="R15" s="25"/>
      <c r="S15" s="141">
        <f t="shared" si="1"/>
        <v>12416</v>
      </c>
      <c r="T15" s="27"/>
    </row>
    <row r="16" spans="1:27" x14ac:dyDescent="0.3">
      <c r="A16" s="31" t="s">
        <v>88</v>
      </c>
      <c r="B16" s="32" t="s">
        <v>48</v>
      </c>
      <c r="C16" s="32" t="s">
        <v>105</v>
      </c>
      <c r="D16" s="79" t="s">
        <v>106</v>
      </c>
      <c r="E16" s="26"/>
      <c r="F16" s="26"/>
      <c r="G16" s="26"/>
      <c r="H16" s="26"/>
      <c r="I16" s="26"/>
      <c r="J16" s="26"/>
      <c r="K16" s="26"/>
      <c r="L16" s="26"/>
      <c r="M16" s="26"/>
      <c r="N16" s="26">
        <v>1140</v>
      </c>
      <c r="O16" s="148"/>
      <c r="P16" s="26"/>
      <c r="Q16" s="26"/>
      <c r="R16" s="26"/>
      <c r="S16" s="42">
        <f t="shared" si="1"/>
        <v>1140</v>
      </c>
      <c r="T16" s="27"/>
    </row>
    <row r="17" spans="1:27" x14ac:dyDescent="0.3">
      <c r="A17" s="31" t="s">
        <v>115</v>
      </c>
      <c r="B17" s="32" t="s">
        <v>118</v>
      </c>
      <c r="C17" s="32"/>
      <c r="D17" s="79"/>
      <c r="E17" s="26"/>
      <c r="F17" s="26"/>
      <c r="G17" s="26"/>
      <c r="H17" s="26"/>
      <c r="I17" s="26"/>
      <c r="J17" s="26">
        <v>10000</v>
      </c>
      <c r="K17" s="26"/>
      <c r="L17" s="26"/>
      <c r="M17" s="26"/>
      <c r="N17" s="26"/>
      <c r="O17" s="148"/>
      <c r="Q17" s="26"/>
      <c r="R17" s="26"/>
      <c r="S17" s="42">
        <f t="shared" si="1"/>
        <v>10000</v>
      </c>
      <c r="T17" s="27"/>
    </row>
    <row r="18" spans="1:27" x14ac:dyDescent="0.3">
      <c r="A18" s="31" t="s">
        <v>115</v>
      </c>
      <c r="B18" s="32" t="s">
        <v>52</v>
      </c>
      <c r="C18" s="32" t="s">
        <v>123</v>
      </c>
      <c r="D18" s="147" t="s">
        <v>139</v>
      </c>
      <c r="E18" s="26"/>
      <c r="F18" s="26">
        <v>14720</v>
      </c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>
        <f t="shared" si="1"/>
        <v>14720</v>
      </c>
      <c r="T18" s="27"/>
    </row>
    <row r="19" spans="1:27" x14ac:dyDescent="0.3">
      <c r="A19" s="31" t="s">
        <v>115</v>
      </c>
      <c r="B19" s="32" t="s">
        <v>137</v>
      </c>
      <c r="C19" s="32" t="s">
        <v>138</v>
      </c>
      <c r="D19" s="165" t="s">
        <v>97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>
        <v>17080</v>
      </c>
      <c r="Q19" s="26"/>
      <c r="R19" s="26"/>
      <c r="S19" s="26">
        <v>17080</v>
      </c>
      <c r="T19" s="27"/>
    </row>
    <row r="20" spans="1:27" x14ac:dyDescent="0.3">
      <c r="A20" s="31" t="s">
        <v>124</v>
      </c>
      <c r="B20" s="32" t="s">
        <v>125</v>
      </c>
      <c r="C20" s="32" t="s">
        <v>126</v>
      </c>
      <c r="D20" s="79" t="s">
        <v>107</v>
      </c>
      <c r="E20" s="26"/>
      <c r="F20" s="26"/>
      <c r="G20" s="26"/>
      <c r="H20" s="26"/>
      <c r="I20" s="26">
        <v>6584</v>
      </c>
      <c r="J20" s="26"/>
      <c r="K20" s="26"/>
      <c r="L20" s="26"/>
      <c r="M20" s="26"/>
      <c r="N20" s="26"/>
      <c r="O20" s="26"/>
      <c r="P20" s="26"/>
      <c r="Q20" s="26"/>
      <c r="R20" s="26"/>
      <c r="S20" s="26">
        <v>6584</v>
      </c>
      <c r="T20" s="27"/>
    </row>
    <row r="21" spans="1:27" x14ac:dyDescent="0.3">
      <c r="A21" s="137" t="s">
        <v>129</v>
      </c>
      <c r="B21" s="138" t="s">
        <v>54</v>
      </c>
      <c r="C21" s="138" t="s">
        <v>135</v>
      </c>
      <c r="D21" s="139" t="s">
        <v>136</v>
      </c>
      <c r="E21" s="140"/>
      <c r="F21" s="140"/>
      <c r="G21" s="140"/>
      <c r="H21" s="140"/>
      <c r="I21" s="140"/>
      <c r="J21" s="140"/>
      <c r="K21" s="140"/>
      <c r="L21" s="140">
        <v>14120</v>
      </c>
      <c r="M21" s="141"/>
      <c r="N21" s="141"/>
      <c r="O21" s="141"/>
      <c r="P21" s="141"/>
      <c r="Q21" s="141"/>
      <c r="R21" s="141"/>
      <c r="S21" s="141">
        <v>14120</v>
      </c>
      <c r="T21" s="27"/>
    </row>
    <row r="22" spans="1:27" x14ac:dyDescent="0.3">
      <c r="A22" s="137" t="s">
        <v>124</v>
      </c>
      <c r="B22" s="138"/>
      <c r="C22" s="138"/>
      <c r="D22" s="139" t="s">
        <v>146</v>
      </c>
      <c r="E22" s="140"/>
      <c r="F22" s="140"/>
      <c r="G22" s="140"/>
      <c r="H22" s="140"/>
      <c r="I22" s="140"/>
      <c r="J22" s="140"/>
      <c r="K22" s="140"/>
      <c r="L22" s="140"/>
      <c r="M22" s="141">
        <v>22000</v>
      </c>
      <c r="N22" s="141"/>
      <c r="O22" s="141"/>
      <c r="P22" s="141"/>
      <c r="Q22" s="141"/>
      <c r="R22" s="141"/>
      <c r="S22" s="141"/>
      <c r="T22" s="27"/>
    </row>
    <row r="23" spans="1:27" x14ac:dyDescent="0.3">
      <c r="A23" s="137" t="s">
        <v>167</v>
      </c>
      <c r="B23" s="138"/>
      <c r="C23" s="138"/>
      <c r="D23" s="139"/>
      <c r="E23" s="140"/>
      <c r="F23" s="140">
        <v>14720</v>
      </c>
      <c r="G23" s="140"/>
      <c r="H23" s="140"/>
      <c r="I23" s="140"/>
      <c r="J23" s="140"/>
      <c r="K23" s="140">
        <v>9375</v>
      </c>
      <c r="L23" s="140"/>
      <c r="M23" s="141"/>
      <c r="N23" s="141"/>
      <c r="O23" s="141"/>
      <c r="P23" s="141"/>
      <c r="Q23" s="141"/>
      <c r="R23" s="141"/>
      <c r="S23" s="141"/>
      <c r="T23" s="27"/>
    </row>
    <row r="24" spans="1:27" x14ac:dyDescent="0.3">
      <c r="A24" s="137" t="s">
        <v>179</v>
      </c>
      <c r="B24" s="138"/>
      <c r="C24" s="138"/>
      <c r="D24" s="139"/>
      <c r="E24" s="140"/>
      <c r="F24" s="140"/>
      <c r="G24" s="140"/>
      <c r="H24" s="140"/>
      <c r="I24" s="140"/>
      <c r="J24" s="140"/>
      <c r="K24" s="140"/>
      <c r="L24" s="140"/>
      <c r="M24" s="141"/>
      <c r="N24" s="141"/>
      <c r="O24" s="141">
        <v>2000</v>
      </c>
      <c r="P24" s="141"/>
      <c r="Q24" s="141"/>
      <c r="R24" s="141"/>
      <c r="S24" s="141"/>
      <c r="T24" s="27"/>
    </row>
    <row r="25" spans="1:27" x14ac:dyDescent="0.3">
      <c r="A25" s="137" t="s">
        <v>171</v>
      </c>
      <c r="B25" s="138" t="s">
        <v>147</v>
      </c>
      <c r="C25" s="138" t="s">
        <v>178</v>
      </c>
      <c r="D25" s="139"/>
      <c r="E25" s="140"/>
      <c r="F25" s="140"/>
      <c r="G25" s="140"/>
      <c r="H25" s="140"/>
      <c r="I25" s="140"/>
      <c r="J25" s="140"/>
      <c r="K25" s="140"/>
      <c r="L25" s="140"/>
      <c r="M25" s="141"/>
      <c r="N25" s="141"/>
      <c r="O25" s="141"/>
      <c r="P25" s="141">
        <v>19760</v>
      </c>
      <c r="Q25" s="141"/>
      <c r="R25" s="141"/>
      <c r="S25" s="141"/>
      <c r="T25" s="27"/>
    </row>
    <row r="26" spans="1:27" s="5" customFormat="1" x14ac:dyDescent="0.3">
      <c r="A26" s="57"/>
      <c r="B26" s="58"/>
      <c r="C26" s="58"/>
      <c r="D26" s="57" t="s">
        <v>16</v>
      </c>
      <c r="E26" s="59">
        <f t="shared" ref="E26:L26" si="2">SUM(E8:E21)</f>
        <v>0</v>
      </c>
      <c r="F26" s="59">
        <f t="shared" si="2"/>
        <v>30240</v>
      </c>
      <c r="G26" s="59">
        <f t="shared" si="2"/>
        <v>0</v>
      </c>
      <c r="H26" s="59">
        <f t="shared" si="2"/>
        <v>10000</v>
      </c>
      <c r="I26" s="59">
        <f t="shared" si="2"/>
        <v>19000</v>
      </c>
      <c r="J26" s="59">
        <f t="shared" si="2"/>
        <v>10000</v>
      </c>
      <c r="K26" s="59">
        <v>9375</v>
      </c>
      <c r="L26" s="59">
        <f t="shared" si="2"/>
        <v>30600</v>
      </c>
      <c r="M26" s="59">
        <f t="shared" ref="M26:R26" si="3">SUM(M8:M21)</f>
        <v>0</v>
      </c>
      <c r="N26" s="59">
        <f t="shared" si="3"/>
        <v>1140</v>
      </c>
      <c r="O26" s="59">
        <f t="shared" si="3"/>
        <v>8000</v>
      </c>
      <c r="P26" s="59">
        <f t="shared" si="3"/>
        <v>32920</v>
      </c>
      <c r="Q26" s="59">
        <f t="shared" si="3"/>
        <v>0</v>
      </c>
      <c r="R26" s="59">
        <f t="shared" si="3"/>
        <v>29836</v>
      </c>
      <c r="S26" s="59">
        <f>SUM(E26:R26)</f>
        <v>181111</v>
      </c>
      <c r="T26" s="37"/>
      <c r="U26" s="2"/>
      <c r="V26" s="3"/>
      <c r="W26" s="2"/>
      <c r="X26" s="2"/>
      <c r="Y26" s="2"/>
      <c r="Z26" s="2"/>
      <c r="AA26" s="4"/>
    </row>
    <row r="27" spans="1:27" s="54" customFormat="1" ht="24" customHeight="1" x14ac:dyDescent="0.2">
      <c r="A27" s="134"/>
      <c r="B27" s="135"/>
      <c r="C27" s="135"/>
      <c r="D27" s="134" t="s">
        <v>29</v>
      </c>
      <c r="E27" s="136">
        <f t="shared" ref="E27:L27" si="4">E7-E26</f>
        <v>0</v>
      </c>
      <c r="F27" s="136">
        <f t="shared" si="4"/>
        <v>59610</v>
      </c>
      <c r="G27" s="136">
        <f t="shared" si="4"/>
        <v>0</v>
      </c>
      <c r="H27" s="136">
        <f t="shared" si="4"/>
        <v>5000</v>
      </c>
      <c r="I27" s="136">
        <f t="shared" si="4"/>
        <v>9500</v>
      </c>
      <c r="J27" s="136">
        <f t="shared" si="4"/>
        <v>0</v>
      </c>
      <c r="K27" s="136">
        <f t="shared" si="4"/>
        <v>4687.5</v>
      </c>
      <c r="L27" s="136">
        <f t="shared" si="4"/>
        <v>0</v>
      </c>
      <c r="M27" s="136">
        <f t="shared" ref="M27:R27" si="5">M7-M26</f>
        <v>22000</v>
      </c>
      <c r="N27" s="136">
        <f t="shared" si="5"/>
        <v>2120</v>
      </c>
      <c r="O27" s="136">
        <f t="shared" si="5"/>
        <v>4000</v>
      </c>
      <c r="P27" s="136">
        <f t="shared" si="5"/>
        <v>23580</v>
      </c>
      <c r="Q27" s="136">
        <f t="shared" si="5"/>
        <v>18000</v>
      </c>
      <c r="R27" s="136">
        <f t="shared" si="5"/>
        <v>0</v>
      </c>
      <c r="S27" s="136">
        <f>SUM(E27:R27)</f>
        <v>148497.5</v>
      </c>
      <c r="T27" s="52"/>
      <c r="U27" s="11"/>
      <c r="V27" s="53"/>
      <c r="W27" s="11"/>
      <c r="X27" s="11"/>
      <c r="Y27" s="11"/>
      <c r="Z27" s="11"/>
      <c r="AA27" s="10"/>
    </row>
    <row r="28" spans="1:27" s="66" customFormat="1" x14ac:dyDescent="0.2">
      <c r="A28" s="61"/>
      <c r="B28" s="62"/>
      <c r="C28" s="62"/>
      <c r="D28" s="63" t="s">
        <v>31</v>
      </c>
      <c r="E28" s="60" t="e">
        <f t="shared" ref="E28:L28" si="6">+E26*100/E7</f>
        <v>#DIV/0!</v>
      </c>
      <c r="F28" s="60">
        <f t="shared" si="6"/>
        <v>33.656093489148581</v>
      </c>
      <c r="G28" s="60" t="e">
        <f t="shared" si="6"/>
        <v>#DIV/0!</v>
      </c>
      <c r="H28" s="60">
        <f t="shared" si="6"/>
        <v>66.666666666666671</v>
      </c>
      <c r="I28" s="60">
        <f t="shared" si="6"/>
        <v>66.666666666666671</v>
      </c>
      <c r="J28" s="60">
        <f t="shared" si="6"/>
        <v>100</v>
      </c>
      <c r="K28" s="129">
        <v>100</v>
      </c>
      <c r="L28" s="60">
        <f t="shared" si="6"/>
        <v>100</v>
      </c>
      <c r="M28" s="60">
        <v>100</v>
      </c>
      <c r="N28" s="60">
        <f t="shared" ref="N28:S28" si="7">+N26*100/N7</f>
        <v>34.969325153374236</v>
      </c>
      <c r="O28" s="60">
        <f t="shared" si="7"/>
        <v>66.666666666666671</v>
      </c>
      <c r="P28" s="60">
        <f t="shared" si="7"/>
        <v>58.26548672566372</v>
      </c>
      <c r="Q28" s="60">
        <f t="shared" si="7"/>
        <v>0</v>
      </c>
      <c r="R28" s="60">
        <f t="shared" si="7"/>
        <v>100</v>
      </c>
      <c r="S28" s="60">
        <f t="shared" si="7"/>
        <v>71.556809336984045</v>
      </c>
      <c r="T28" s="64"/>
      <c r="U28" s="64"/>
      <c r="V28" s="65"/>
    </row>
    <row r="29" spans="1:27" x14ac:dyDescent="0.3">
      <c r="O29" s="39">
        <f>SUM(O27)</f>
        <v>4000</v>
      </c>
    </row>
    <row r="30" spans="1:27" x14ac:dyDescent="0.3">
      <c r="D30" s="14"/>
    </row>
    <row r="31" spans="1:27" x14ac:dyDescent="0.3">
      <c r="E31" s="41"/>
    </row>
    <row r="32" spans="1:27" x14ac:dyDescent="0.3">
      <c r="E32" s="41"/>
    </row>
    <row r="33" spans="5:5" x14ac:dyDescent="0.3">
      <c r="E33" s="41"/>
    </row>
    <row r="34" spans="5:5" x14ac:dyDescent="0.3">
      <c r="E34" s="41"/>
    </row>
    <row r="35" spans="5:5" x14ac:dyDescent="0.3">
      <c r="E35" s="41"/>
    </row>
    <row r="36" spans="5:5" x14ac:dyDescent="0.3">
      <c r="E36" s="41"/>
    </row>
    <row r="37" spans="5:5" x14ac:dyDescent="0.3">
      <c r="E37" s="41"/>
    </row>
    <row r="38" spans="5:5" x14ac:dyDescent="0.3">
      <c r="E38" s="41"/>
    </row>
    <row r="39" spans="5:5" x14ac:dyDescent="0.3">
      <c r="E39" s="41"/>
    </row>
    <row r="40" spans="5:5" x14ac:dyDescent="0.3">
      <c r="E40" s="41"/>
    </row>
    <row r="41" spans="5:5" x14ac:dyDescent="0.3">
      <c r="E41" s="41"/>
    </row>
  </sheetData>
  <mergeCells count="1">
    <mergeCell ref="A1:S1"/>
  </mergeCells>
  <printOptions horizontalCentered="1"/>
  <pageMargins left="3.937007874015748E-2" right="3.937007874015748E-2" top="0.19685039370078741" bottom="0.19685039370078741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งบปกติ</vt:lpstr>
      <vt:lpstr>งบทั่วไป</vt:lpstr>
      <vt:lpstr>งบปกติ!Print_Titles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</dc:creator>
  <cp:lastModifiedBy>OPEN</cp:lastModifiedBy>
  <cp:lastPrinted>2026-04-23T02:36:20Z</cp:lastPrinted>
  <dcterms:created xsi:type="dcterms:W3CDTF">2024-06-20T07:55:20Z</dcterms:created>
  <dcterms:modified xsi:type="dcterms:W3CDTF">2026-06-17T07:24:21Z</dcterms:modified>
</cp:coreProperties>
</file>